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Socialtilsyn Hovedstaden (BUO)\Stab\Marie Brøgger Andersen\Økonomisk tilsyn\Behandling af budgetter\Nyhedsbrev til tilbuddene juli 2023\"/>
    </mc:Choice>
  </mc:AlternateContent>
  <xr:revisionPtr revIDLastSave="0" documentId="8_{4D4324EB-D5C2-48D5-BFDE-F2AF35A63CEE}" xr6:coauthVersionLast="36" xr6:coauthVersionMax="36" xr10:uidLastSave="{00000000-0000-0000-0000-000000000000}"/>
  <bookViews>
    <workbookView xWindow="0" yWindow="0" windowWidth="19200" windowHeight="6930" activeTab="2" xr2:uid="{00000000-000D-0000-FFFF-FFFF00000000}"/>
  </bookViews>
  <sheets>
    <sheet name="INDHOLDSFORTEGNELSE" sheetId="9" r:id="rId1"/>
    <sheet name="OVERORDNET GUIDE" sheetId="8" r:id="rId2"/>
    <sheet name="BUDGET OFFENTLIGT TILBUD" sheetId="13" r:id="rId3"/>
    <sheet name="BUDGET PRIVATE TILBUD" sheetId="14" r:id="rId4"/>
    <sheet name="FLERE EJENDOMME-LEJEMÅL" sheetId="18" r:id="rId5"/>
    <sheet name="KONCERNNOTE" sheetId="15" r:id="rId6"/>
    <sheet name="+5 YDELSER OFF." sheetId="16" r:id="rId7"/>
    <sheet name="+5 YDELSER PRIVAT" sheetId="17" r:id="rId8"/>
    <sheet name="GUIDE OFFENTLIG" sheetId="10" r:id="rId9"/>
    <sheet name="GUIDE PRIVAT" sheetId="12" r:id="rId10"/>
  </sheets>
  <definedNames>
    <definedName name="_xlnm.Print_Area" localSheetId="8">'GUIDE OFFENTLIG'!$A$1:$A$67</definedName>
    <definedName name="_xlnm.Print_Area" localSheetId="9">'GUIDE PRIVAT'!$A$1:$A$63</definedName>
    <definedName name="_xlnm.Print_Area" localSheetId="0">INDHOLDSFORTEGNELSE!$A$1:$H$24</definedName>
    <definedName name="_xlnm.Print_Area" localSheetId="1">'OVERORDNET GUIDE'!#REF!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20" i="13" l="1"/>
  <c r="E21" i="13"/>
  <c r="P14" i="18" l="1"/>
  <c r="P6" i="18"/>
  <c r="P9" i="18"/>
  <c r="P18" i="18" l="1"/>
  <c r="P19" i="18"/>
  <c r="P20" i="18"/>
  <c r="P21" i="18"/>
  <c r="P22" i="18"/>
  <c r="E18" i="18"/>
  <c r="E19" i="18"/>
  <c r="E20" i="18"/>
  <c r="E21" i="18"/>
  <c r="E22" i="18"/>
  <c r="E3" i="18" l="1"/>
  <c r="P3" i="18"/>
  <c r="E4" i="18"/>
  <c r="P4" i="18"/>
  <c r="E5" i="18"/>
  <c r="P5" i="18"/>
  <c r="E6" i="18"/>
  <c r="E7" i="18"/>
  <c r="P7" i="18"/>
  <c r="E8" i="18"/>
  <c r="P8" i="18"/>
  <c r="E9" i="18"/>
  <c r="E10" i="18"/>
  <c r="P10" i="18"/>
  <c r="E11" i="18"/>
  <c r="P11" i="18"/>
  <c r="E12" i="18"/>
  <c r="P12" i="18"/>
  <c r="E13" i="18"/>
  <c r="P13" i="18"/>
  <c r="E14" i="18"/>
  <c r="E15" i="18"/>
  <c r="P15" i="18"/>
  <c r="E16" i="18"/>
  <c r="P16" i="18"/>
  <c r="E17" i="18"/>
  <c r="P17" i="18"/>
  <c r="P24" i="18" l="1"/>
  <c r="E130" i="14"/>
  <c r="E132" i="13"/>
  <c r="E22" i="17" l="1"/>
  <c r="E21" i="17"/>
  <c r="E20" i="17"/>
  <c r="E19" i="17"/>
  <c r="E18" i="17"/>
  <c r="E17" i="17"/>
  <c r="E16" i="17"/>
  <c r="E15" i="17"/>
  <c r="E14" i="17"/>
  <c r="E13" i="17"/>
  <c r="E12" i="17"/>
  <c r="E11" i="17"/>
  <c r="E10" i="17"/>
  <c r="E9" i="17"/>
  <c r="E8" i="17"/>
  <c r="E7" i="17"/>
  <c r="E6" i="17"/>
  <c r="F30" i="13" l="1"/>
  <c r="E19" i="13"/>
  <c r="E22" i="13"/>
  <c r="E23" i="13"/>
  <c r="F30" i="14"/>
  <c r="E7" i="16"/>
  <c r="E8" i="16"/>
  <c r="E9" i="16"/>
  <c r="E10" i="16"/>
  <c r="E11" i="16"/>
  <c r="E12" i="16"/>
  <c r="E13" i="16"/>
  <c r="E14" i="16"/>
  <c r="E15" i="16"/>
  <c r="E16" i="16"/>
  <c r="E17" i="16"/>
  <c r="E18" i="16"/>
  <c r="E19" i="16"/>
  <c r="E20" i="16"/>
  <c r="E21" i="16"/>
  <c r="E22" i="16"/>
  <c r="E20" i="14"/>
  <c r="E21" i="14"/>
  <c r="E22" i="14"/>
  <c r="E23" i="14"/>
  <c r="E6" i="16"/>
  <c r="E24" i="13" l="1"/>
  <c r="E65" i="14"/>
  <c r="E62" i="13"/>
  <c r="E136" i="13" l="1"/>
  <c r="E134" i="13"/>
  <c r="E128" i="13"/>
  <c r="E130" i="13"/>
  <c r="E134" i="14"/>
  <c r="E132" i="14"/>
  <c r="E128" i="14"/>
  <c r="E126" i="14"/>
  <c r="E89" i="14" l="1"/>
  <c r="E84" i="14"/>
  <c r="E80" i="14"/>
  <c r="E75" i="14"/>
  <c r="D69" i="14"/>
  <c r="E136" i="14"/>
  <c r="E60" i="14"/>
  <c r="E54" i="14"/>
  <c r="E45" i="14"/>
  <c r="D45" i="14"/>
  <c r="E29" i="14"/>
  <c r="E30" i="14" s="1"/>
  <c r="E19" i="14"/>
  <c r="E24" i="14" s="1"/>
  <c r="E87" i="13"/>
  <c r="E86" i="13"/>
  <c r="E85" i="13"/>
  <c r="E81" i="13"/>
  <c r="E77" i="13"/>
  <c r="E72" i="13"/>
  <c r="D66" i="13"/>
  <c r="E138" i="13"/>
  <c r="E57" i="13"/>
  <c r="E51" i="13"/>
  <c r="E42" i="13"/>
  <c r="D42" i="13"/>
  <c r="E29" i="13"/>
  <c r="E30" i="13" s="1"/>
  <c r="E32" i="13" s="1"/>
  <c r="E32" i="14" l="1"/>
  <c r="E88" i="13"/>
  <c r="E90" i="13" s="1"/>
  <c r="E91" i="14"/>
  <c r="E92" i="13" l="1"/>
  <c r="E114" i="13" s="1"/>
  <c r="E112" i="13"/>
  <c r="E110" i="14"/>
  <c r="E93" i="14"/>
  <c r="E148" i="13" l="1"/>
  <c r="E146" i="13"/>
  <c r="E144" i="13"/>
  <c r="E142" i="13"/>
  <c r="E140" i="13"/>
  <c r="E116" i="13"/>
  <c r="E142" i="14"/>
  <c r="E144" i="14"/>
  <c r="E140" i="14"/>
  <c r="E138" i="14"/>
  <c r="E146" i="14"/>
  <c r="E114" i="14"/>
  <c r="E112" i="14"/>
</calcChain>
</file>

<file path=xl/sharedStrings.xml><?xml version="1.0" encoding="utf-8"?>
<sst xmlns="http://schemas.openxmlformats.org/spreadsheetml/2006/main" count="725" uniqueCount="318">
  <si>
    <t>Budgetår:</t>
  </si>
  <si>
    <t>Dato:</t>
  </si>
  <si>
    <t>BUDGET DKK</t>
  </si>
  <si>
    <t>Bestyrelseshonorar</t>
  </si>
  <si>
    <t>Transport</t>
  </si>
  <si>
    <t>K1</t>
  </si>
  <si>
    <t>K2</t>
  </si>
  <si>
    <t>K3</t>
  </si>
  <si>
    <t>m2 á</t>
  </si>
  <si>
    <t>K4</t>
  </si>
  <si>
    <t>Koncern-interne handler:</t>
  </si>
  <si>
    <t>Note</t>
  </si>
  <si>
    <t>Post</t>
  </si>
  <si>
    <t>Beløb</t>
  </si>
  <si>
    <t>Koncernpart</t>
  </si>
  <si>
    <t>Koncernstruktur:</t>
  </si>
  <si>
    <t>Navn</t>
  </si>
  <si>
    <t>Adresse</t>
  </si>
  <si>
    <t>Postnummer og by</t>
  </si>
  <si>
    <t>Valgfri</t>
  </si>
  <si>
    <t>Tøj og lommepenge</t>
  </si>
  <si>
    <t>Antal</t>
  </si>
  <si>
    <t>AFSKRIVNINGER I ALT</t>
  </si>
  <si>
    <t>FINANSIERINGSINDTÆGTER</t>
  </si>
  <si>
    <t>Renteindtægter</t>
  </si>
  <si>
    <t>FINANSIERINGSINDTÆGTER I ALT</t>
  </si>
  <si>
    <t>FINANSIERINGSUDGIFTER</t>
  </si>
  <si>
    <t>FINANSIERINGSUDGIFTER I ALT</t>
  </si>
  <si>
    <t xml:space="preserve">Bygninger  </t>
  </si>
  <si>
    <t>LINK</t>
  </si>
  <si>
    <t>BUDGET</t>
  </si>
  <si>
    <t>á</t>
  </si>
  <si>
    <t>ADMINISTRATIONSOMKOSTNINGER</t>
  </si>
  <si>
    <t>ADMINISTRATIONSOMKOSTNINGER I ALT</t>
  </si>
  <si>
    <t>Administrationsomkostninger</t>
  </si>
  <si>
    <t>Eksterne administrative medarbejdere</t>
  </si>
  <si>
    <t>EJENDOMSOMKOSTNINGER</t>
  </si>
  <si>
    <t>EJENDOMSOMKOSTNINGER I ALT</t>
  </si>
  <si>
    <t>AFSKRIVNINGER</t>
  </si>
  <si>
    <t>Beregnet forrentning af kapitaludlæg - ejendom</t>
  </si>
  <si>
    <t>Beregnet forrentning af kapitaludlæg - øvrige kapitalapperat</t>
  </si>
  <si>
    <t>AFSKRIVNINGER/ØVRIGE KAPITALAPPARATSOMKOSTNINGER</t>
  </si>
  <si>
    <t>BORGERRELATEREDE OMKOSTNINGER</t>
  </si>
  <si>
    <t>BORGERRELATEREDE OMKOSTNINGER I ALT</t>
  </si>
  <si>
    <t>Oplysninger om indregning af over-/underskud</t>
  </si>
  <si>
    <t>Indregnet underskud</t>
  </si>
  <si>
    <t>Indregnet overskud</t>
  </si>
  <si>
    <t>K5</t>
  </si>
  <si>
    <t>K6</t>
  </si>
  <si>
    <t>K7</t>
  </si>
  <si>
    <t>K8</t>
  </si>
  <si>
    <t>K9</t>
  </si>
  <si>
    <t>KOMPETENCEUDVIKLING</t>
  </si>
  <si>
    <t>KOMPETENCEUDVIKLING I ALT</t>
  </si>
  <si>
    <t>AFSKRIVNINGER/ØVRIGE KAPITALAPPARATSOMKOSTNINGER I ALT</t>
  </si>
  <si>
    <t>Ejendom 1 - skriv adresse</t>
  </si>
  <si>
    <t>Ejendom 2 - skriv adresse</t>
  </si>
  <si>
    <t>Ejendom 3 - skriv adresse</t>
  </si>
  <si>
    <t>Ejendom 4 - skriv adresse</t>
  </si>
  <si>
    <t>Ejendom 5 - skriv adresse</t>
  </si>
  <si>
    <t>som modt.</t>
  </si>
  <si>
    <t>honorar</t>
  </si>
  <si>
    <t>Ejendom - skriv adresse</t>
  </si>
  <si>
    <t>Anfør</t>
  </si>
  <si>
    <t>rente</t>
  </si>
  <si>
    <t>anvendt</t>
  </si>
  <si>
    <t>værdi</t>
  </si>
  <si>
    <t>Rente- og bidragsudgifter prioritetsgæld</t>
  </si>
  <si>
    <t xml:space="preserve">Ekstern behandling/rådgivning borgere </t>
  </si>
  <si>
    <t>[Indsæt ydelse OG angiv hvilken § i SEL, som denne er godkendt efter]</t>
  </si>
  <si>
    <t>Tilsynstakst</t>
  </si>
  <si>
    <t>pct.</t>
  </si>
  <si>
    <t>Udfyld de gule felter (obligatoriske) orange felter er frivillige felter - resten beregnes automatisk</t>
  </si>
  <si>
    <t>årsværk</t>
  </si>
  <si>
    <t>Administrativt og teknisk personale</t>
  </si>
  <si>
    <t>Administrativt og teknisk personale (TAP-personale)</t>
  </si>
  <si>
    <t>fuldtids-</t>
  </si>
  <si>
    <t>ansatte</t>
  </si>
  <si>
    <t>Indtægter på ydelser godkendt efter SEL</t>
  </si>
  <si>
    <t>Takst</t>
  </si>
  <si>
    <t>Delsum</t>
  </si>
  <si>
    <t>Sum</t>
  </si>
  <si>
    <t>(tast sum)</t>
  </si>
  <si>
    <t>Akkumulerede indtægter i alt (Delsum og Sum i alt)</t>
  </si>
  <si>
    <t>Akkumuleret omsætning (indtægter) i alt (Delsum og Sum i alt)</t>
  </si>
  <si>
    <t>PERSONALEOMKOSTNINGER</t>
  </si>
  <si>
    <t>PERSONALEOMKOSTNINGER I ALT</t>
  </si>
  <si>
    <t>KOMMENTARFELT</t>
  </si>
  <si>
    <t>BUDGETSKEMA for offentligt tilbud (iht. BEK om Socialtilsyn)</t>
  </si>
  <si>
    <t>BUDGETSKEMA for private tilbud (iht. BEK om Socialtilsyn)</t>
  </si>
  <si>
    <t>[Indtægtstype]</t>
  </si>
  <si>
    <t>Kontaktperson</t>
  </si>
  <si>
    <t>Forsikringer, ejendomsskatter, forbrug (el, varme, vand, renov. mv.)</t>
  </si>
  <si>
    <t>Andre anlæg, driftsmateriel og inventar inkl. småanskaffelser</t>
  </si>
  <si>
    <t>Beregnet forrentning af kapitaludlæg - driftskapital</t>
  </si>
  <si>
    <t>(tast gns.%)</t>
  </si>
  <si>
    <t>Takstfinansierede og abonnementsfinansierede ydelser:</t>
  </si>
  <si>
    <t>Renteudgifter i øvrigt</t>
  </si>
  <si>
    <t>Telefonnr./mailadr.</t>
  </si>
  <si>
    <t>Vedligehold (kun for lejede bygninger)</t>
  </si>
  <si>
    <t>Vedligehold (kun for ejede bygninger)</t>
  </si>
  <si>
    <t>Forventet</t>
  </si>
  <si>
    <t>belægningspct.</t>
  </si>
  <si>
    <t>ÅRSBUDGET</t>
  </si>
  <si>
    <t>Andre indtægter (Almindelige indtægter):</t>
  </si>
  <si>
    <t>DIREKTE OG INDIREKTE DRIFTSOMKOSTNINGER</t>
  </si>
  <si>
    <t>Husleje (kun lejede bygninger)</t>
  </si>
  <si>
    <t>Husleje (kun lejede bygninger overført fra særskilt Excel ark)</t>
  </si>
  <si>
    <t>Husleje (kun lejede bygninger overført fra særskilt Excelark)</t>
  </si>
  <si>
    <t>Vedligehold (kun lejede bygninger)</t>
  </si>
  <si>
    <t>Vedligehold (kun ejede bygninger)</t>
  </si>
  <si>
    <t>OVERSKUD/UNDERSKUD (minus = underskud)</t>
  </si>
  <si>
    <t>DIREKTE OG INDIREKTE DRIFTSOMKOSTNINGER I ALT</t>
  </si>
  <si>
    <t>Beskæftigelses-/værkstedsomkostninger</t>
  </si>
  <si>
    <t>Adm.bidrag/andel af central adm. &amp; ledelse (indirekte adm.)</t>
  </si>
  <si>
    <t>INDTÆGTER</t>
  </si>
  <si>
    <t>INDHOLDSFORTEGNELSE</t>
  </si>
  <si>
    <t>Budget offentligt tilbud</t>
  </si>
  <si>
    <t>Budget privat tilbud</t>
  </si>
  <si>
    <t>Koncernnote - private tilbud</t>
  </si>
  <si>
    <t>Specifikationsark ved flere ejendomme/lejemål</t>
  </si>
  <si>
    <t xml:space="preserve">ØKONOMISKE NØGLETAL </t>
  </si>
  <si>
    <t>[Beskrivelse af andre indtægter]</t>
  </si>
  <si>
    <t>GUIDE TIL BUDGETSKEMA OFFENTLIGE TILBUD</t>
  </si>
  <si>
    <t>OPLYSNINGER OM INDREGNING AF OVER-/UNDERSKUD</t>
  </si>
  <si>
    <t>ØKONOMISKE NØGLETAL</t>
  </si>
  <si>
    <t>INDLEDENDE GUIDE TIL BUDGETSKEMAER</t>
  </si>
  <si>
    <t>GUIDE TIL BUDGETSKEMA FOR PRIVATE TILBUD</t>
  </si>
  <si>
    <t>GRUNDLAG</t>
  </si>
  <si>
    <t xml:space="preserve">For kvindekrisecentre og forsorgshjem, jf. §§ 109 og 110 i lov om social service, skal følgende omkostninger tillige indgå i beregningsgrundlaget: </t>
  </si>
  <si>
    <t>Efterregulering af takster for kommunale og regionale driftsherrer (offentlige tilbud).</t>
  </si>
  <si>
    <t>Ved beregningen af taksten anvendes en belægningsprocent, som fastsættes på baggrund af den forventede aktivitet i tilbuddet.</t>
  </si>
  <si>
    <t>Her anføres finansieringsindtægter fra pengeinstitutter, afkast/renter/kursgevinster af værdipapirer, renteindtægter på debitorer etc.</t>
  </si>
  <si>
    <t xml:space="preserve">Overordnet guide til budgetskemaer </t>
  </si>
  <si>
    <t>a)  Omsætning.</t>
  </si>
  <si>
    <t>b)  Overskud/underskud.</t>
  </si>
  <si>
    <t>c)  Overskud/underskud opgjort i procent i forhold til omsætning.</t>
  </si>
  <si>
    <t>i)  Lønomkostninger til samlet ledelse.</t>
  </si>
  <si>
    <t>j)  Omkostninger til bestyrelseshonorarer.</t>
  </si>
  <si>
    <t>k)  Lønomkostninger til borgerrelateret personale.</t>
  </si>
  <si>
    <t>l)  Lønomkostninger til administrativt og teknisk personale.</t>
  </si>
  <si>
    <t>n)  Samlede omkostninger til kompetenceudvikling.</t>
  </si>
  <si>
    <t>o)  Samlede lønomkostninger opgjort i procent i forhold til omsætning.</t>
  </si>
  <si>
    <t>p)  Omkostninger til kompetenceudvikling opgjort i procent i forhold til omsætning.</t>
  </si>
  <si>
    <t>q)  Samlede administrationsomkostninger opgjort i procent i forhold til omsætningen.</t>
  </si>
  <si>
    <t>r)  Samlede borgerrelaterede omkostninger opgjort i procent i forhold til omsætningen.</t>
  </si>
  <si>
    <t>s)  Ejendomsomkostninger opgjort i procent i forhold til omsætning.</t>
  </si>
  <si>
    <t>Samlet ledelse</t>
  </si>
  <si>
    <t>Ikke-fastansat personale</t>
  </si>
  <si>
    <t>g)  Udbetalt udbytte over de seneste 5 år, hvis der er tale om et kommercielt, privat tilbud. (Regnskabstal, der ikke beregnes i budgettet)</t>
  </si>
  <si>
    <t>t)  Soliditetsgrad, hvis der er tale om et privat tilbud. (Regnskabstal, der ikke beregnes i budgettet)</t>
  </si>
  <si>
    <t>j)  Omkostninger til bestyrelseshonorarer. (Gælder kun private tilbud)</t>
  </si>
  <si>
    <t xml:space="preserve"> [Yderligere omkostninger indtastes her]</t>
  </si>
  <si>
    <t>Borgerrelateret personale (ikke-faguddannet)</t>
  </si>
  <si>
    <t>Borgerrelateret personale (faguddannet)</t>
  </si>
  <si>
    <t xml:space="preserve">Ikke-fastansat personale </t>
  </si>
  <si>
    <t>Aktiviteter</t>
  </si>
  <si>
    <t>Husholdning</t>
  </si>
  <si>
    <t>Omkostninger til kompetenceudvikling (både eksterne og interne)</t>
  </si>
  <si>
    <r>
      <rPr>
        <i/>
        <sz val="14"/>
        <color theme="1"/>
        <rFont val="Calibri"/>
        <family val="2"/>
        <scheme val="minor"/>
      </rPr>
      <t>Udfyld kun koncernnoten, hvis tilbuddet er del af en koncern. I koncernnoten skal oplyses:</t>
    </r>
    <r>
      <rPr>
        <sz val="14"/>
        <color theme="1"/>
        <rFont val="Calibri"/>
        <family val="2"/>
        <scheme val="minor"/>
      </rPr>
      <t xml:space="preserve">                                                                                                                    
</t>
    </r>
    <r>
      <rPr>
        <b/>
        <sz val="14"/>
        <color theme="1"/>
        <rFont val="Calibri"/>
        <family val="2"/>
        <scheme val="minor"/>
      </rPr>
      <t>Koncern-forbundne (interne) handler</t>
    </r>
    <r>
      <rPr>
        <sz val="14"/>
        <color theme="1"/>
        <rFont val="Calibri"/>
        <family val="2"/>
        <scheme val="minor"/>
      </rPr>
      <t xml:space="preserve"> - udfyldes i de gule felter 
                                               &amp;
</t>
    </r>
    <r>
      <rPr>
        <b/>
        <sz val="14"/>
        <color theme="1"/>
        <rFont val="Calibri"/>
        <family val="2"/>
        <scheme val="minor"/>
      </rPr>
      <t>Koncernstruktur</t>
    </r>
    <r>
      <rPr>
        <sz val="14"/>
        <color theme="1"/>
        <rFont val="Calibri"/>
        <family val="2"/>
        <scheme val="minor"/>
      </rPr>
      <t xml:space="preserve"> - indsættes i koncernnoten, som pdf eller billede
</t>
    </r>
  </si>
  <si>
    <t>Hvis tilbuddet ikke har samhandel med andre koncernparter anføres X i følgende:</t>
  </si>
  <si>
    <t>x</t>
  </si>
  <si>
    <t>Antal årsværk</t>
  </si>
  <si>
    <t>Samhandels-beløb</t>
  </si>
  <si>
    <t>Type af omkostning</t>
  </si>
  <si>
    <t>PERSONALEOMKOSTNINGER (ikke-fastansat personale)</t>
  </si>
  <si>
    <t xml:space="preserve">ANDEN SAMHANDEL - indkøb </t>
  </si>
  <si>
    <t xml:space="preserve">ANDEN SAMHANDEL - salg </t>
  </si>
  <si>
    <t>Her anføres bemærkninger og specifikationer til indhold i koncernnoten</t>
  </si>
  <si>
    <t>Indsæt billede/pdf af koncernstruktur her
Eksempel:</t>
  </si>
  <si>
    <t>Omsætning (Takst- og abonnementsfinansierede ydelser) i alt</t>
  </si>
  <si>
    <t>Omsætning (andre indtægter) i alt</t>
  </si>
  <si>
    <t>--</t>
  </si>
  <si>
    <t>h)  Samlet løn m.v. til øverste leder. (Regnskabstal, der ikke beregnes i budgettet)</t>
  </si>
  <si>
    <t>Ekstern faglig supervision og sparring</t>
  </si>
  <si>
    <t>h)  Samlet løn m.v. til øverste leder. (Regskabstal, der ikke beregnes i budgettet)</t>
  </si>
  <si>
    <t>Takst- og abonnementsfinansierede ydelser:</t>
  </si>
  <si>
    <t>Ejendomsomkostninger i alt</t>
  </si>
  <si>
    <t>Ejendom 15 - skriv adresse</t>
  </si>
  <si>
    <t>Ejendom 14 - skriv adresse</t>
  </si>
  <si>
    <t>Ejendom 13 - skriv adresse</t>
  </si>
  <si>
    <t>Ejendom 12 - skriv adresse</t>
  </si>
  <si>
    <t>Ejendom 11 - skriv adresse</t>
  </si>
  <si>
    <t>Ejendom 10 - skriv adresse</t>
  </si>
  <si>
    <t>Ejendom 9 - skriv adresse</t>
  </si>
  <si>
    <t>Ejendom 8 - skriv adresse</t>
  </si>
  <si>
    <t>Ejendom 7 - skriv adresse</t>
  </si>
  <si>
    <t>Ejendom 6 - skriv adresse</t>
  </si>
  <si>
    <t>Omkostninger pr. ejendom i alt</t>
  </si>
  <si>
    <t>Husleje (kun for lejede bygninger</t>
  </si>
  <si>
    <t>Antal kvm</t>
  </si>
  <si>
    <t>Ejendomme</t>
  </si>
  <si>
    <t>d)  Udbetalt udbytte, hvis der er tale om et kommercielt, privat tilbud. (Regnskabstal, der ikke beregnes i budgettet)</t>
  </si>
  <si>
    <t>e)  Beløb, der er overført til andre enheder inden for en større selvejekonstruktion, hvis der er tale om et selvejende tilbud, en fond e.l. (Regnskabstal, der ikke beregnes i budgettet)</t>
  </si>
  <si>
    <t>f)  Beløb, der er hensat til senere brug, hvis der er tale om et offentligt tilbud. (Regnskabstal, der ikke beregnes i budgettet)</t>
  </si>
  <si>
    <t>m)  Omkostninger til ikke-fastansat borgerrelateret personale</t>
  </si>
  <si>
    <r>
      <t xml:space="preserve">Specifikationsark ved flere ejendomme/lejemål
</t>
    </r>
    <r>
      <rPr>
        <sz val="10"/>
        <color indexed="8"/>
        <rFont val="Calibri"/>
        <family val="2"/>
      </rPr>
      <t>Omkostninger til vedligehold, forsikringer, ejendomsskatter og forbrug specificeres for de enkelte ejendomme
Er der flere lejemål i samme ejendom med forskellig m2 pris anføres det som særskilte ejendomme</t>
    </r>
  </si>
  <si>
    <r>
      <rPr>
        <b/>
        <sz val="10"/>
        <color indexed="8"/>
        <rFont val="Trebuchet MS"/>
        <family val="2"/>
      </rPr>
      <t xml:space="preserve">OPBYGNING AF BUDGETSKEMA  
</t>
    </r>
    <r>
      <rPr>
        <sz val="10"/>
        <color indexed="8"/>
        <rFont val="Trebuchet MS"/>
        <family val="2"/>
      </rPr>
      <t>Alle tal i budgetskemaet tastes som positive tal. Såfremt tilbuddet er momsregistreret anføres alle tal ekskl. moms for den/de momspligtige aktiviteter. 
Budgetskema omfatter følgende dele:
• Årsbudget for budgetårets forventede indtægter og omkostninger
• Økonomiske nøgletal.
Årsbudget udarbejdes med udgangspunkt i grundlaget for tilbuddets beregning af takster, jf. § 2 i bekendtgørelse om finansiering af visse ydelser og tilbud efter lov om social service samt betaling for unges ophold i Kriminalforsorgens institutioner (BEK nr 219 af 10/02/2022).
§ 2 i nævnte bekendtgørelse er gengivet nedenfor ligesom der i bilag 1 nedenfor overordnet er angivet sammenhæng mellem bekendtgørelsens oplistede indtægts- og omkostningstyper, der indgår i takstberegningsgrundlaget, jf. stk. 2, og indholdet af de enkelte poster i budgetskemaet.
For samtlige poster i budgetskemaet findes en vejledning der kan hentes frem med et ”klik” i det pågældende felt.
For private tilbud skal koncernnote udfyldes såfremt der foreligger koncern eller koncernlignende konstruktion. Klik på linkene i kolonnen "LINK" ud for de relevante budgetposter og der ”springes” til koncernnote i særskilt fane.
Der kan indtastes i de felter, som er markeret med farven gul og orange. Gule felter er obligatoriske og orange felter er frivillige. Når de frivillige felter anvendes, skal den pågældende indtægt/omkostning angives med fyldestgørende tekst samt opdeles på indsats og ydelse.
For budgetposter der ikke anvendes, angives der i beløbskolonnen 0.
Nøgletal beregnes automatisk. Der er en række nøgletal markeret med rødt, der ikke skal indtastet/indberettes i forbindelse med budgettet. Disse nøgletal skal alene indtastet/indberettes på Tilbudsportalen i tilknytning til årsrapporten.
Der må ikke ændres i budgetskemaets opsætning. Ved behov for yderligere specifikationer, kan der tilføjes yderligere faneark til disse.</t>
    </r>
    <r>
      <rPr>
        <b/>
        <sz val="10"/>
        <color indexed="8"/>
        <rFont val="Trebuchet MS"/>
        <family val="2"/>
      </rPr>
      <t xml:space="preserve">
</t>
    </r>
    <r>
      <rPr>
        <sz val="10"/>
        <color indexed="8"/>
        <rFont val="Trebuchet MS"/>
        <family val="2"/>
      </rPr>
      <t xml:space="preserve">
</t>
    </r>
  </si>
  <si>
    <r>
      <t xml:space="preserve">Budgettet skal indeholde tilbud og aktiviteter, der er godkendt af socialtilsynet og dermed fremgår af tilbuddets godkendelsesafgørelse med tillæg af andre aktiviteter, der er en integreret del af de godkendte tilbud og aktiviteter som f.eks. indtægter fra værksted, brændesalg, kiosk, forpagtningsindtægter.
Socialtilsynene skal godkende et tilbuds budget, hvis det efter tilsynets vurdering sikrer den nødvendige sammenhæng mellem den faglige indsats og de afsatte økonomiske ressourcer, ikke indeholder poster uvedkommende for tilbuddets virksomhed og giver mulighed for ansvarlig forvaltning af offentlige midler.
Tilbuddene skal, jf. Lov om Socialtilsyn § 11 a, stk. 1 (LBEK nr 1109 af 01/07/2022), opfylde følgende økonomiske krav som betingelse for at blive godkendt, om:
• tilbuddet er økonomisk bæredygtigt
• tilbuddets økonomi giver mulighed for den fornødne kvalitet i tilbuddet i forhold til prisen og i forhold til tilbuddets målgruppe, og
• der er gennemsigtighed med tilbuddets økonomi.
</t>
    </r>
    <r>
      <rPr>
        <sz val="10"/>
        <color indexed="8"/>
        <rFont val="Trebuchet MS"/>
        <family val="2"/>
      </rPr>
      <t xml:space="preserve">
</t>
    </r>
  </si>
  <si>
    <r>
      <rPr>
        <b/>
        <sz val="10"/>
        <color rgb="FF000000"/>
        <rFont val="Trebuchet MS"/>
        <family val="2"/>
      </rPr>
      <t>Lov om socialtilsyn § 4, stk. 1, nr. 2-4 (LBEK nr 1109 af 01/07/2022):</t>
    </r>
    <r>
      <rPr>
        <sz val="10"/>
        <color rgb="FF000000"/>
        <rFont val="Trebuchet MS"/>
        <family val="2"/>
      </rPr>
      <t xml:space="preserve">
nr. 2) Døgntilbud efter § 66, stk. 1, nr. 6-8, jf. dog § 66 f, og §§ 107-110 i lov om social service samt stofmisbrug behandlingstilbud efter § 101 og 101 a i lov om social service.
nr. 3) Tilbud i form af hjælp og støtte efter §§ 83-87, 97, 98 og 102 i lov om social service, når
a) tilbuddet leveres til beboere boligformer efter andre bestemmelser end nævnt i nr. 2, dog ikke friplejeboliger,
b) hjælpen udgår fra servicearealer knyttet til boligerne og ydes af et fast ansat personale,
c) tilbuddet til beboerne omfatter i væsentligt omfang støtte efter § 85 i lov om social service og
d) tilbuddets målgruppe er personer, der har ophold i boligen på grund af nedsat fysisk eller psykisk funktionsevne eller særlige sociale problemer.
nr. 4) Alkoholbehandlingssteder efter sundhedslovens § 141.</t>
    </r>
    <r>
      <rPr>
        <sz val="11"/>
        <color rgb="FF000000"/>
        <rFont val="Trebuchet MS"/>
        <family val="2"/>
      </rPr>
      <t xml:space="preserve">
</t>
    </r>
  </si>
  <si>
    <r>
      <rPr>
        <b/>
        <sz val="10"/>
        <color rgb="FF000000"/>
        <rFont val="Trebuchet MS"/>
        <family val="2"/>
      </rPr>
      <t>Lov om socialtilsyn § 11 b (LBEK nr 1109 af 01/07/2022):</t>
    </r>
    <r>
      <rPr>
        <sz val="10"/>
        <color rgb="FF000000"/>
        <rFont val="Trebuchet MS"/>
        <family val="2"/>
      </rPr>
      <t xml:space="preserve">
Socialtilsynet godkender tilbuddets årsbudget, jf. § 16, stk. 1, som led i godkendelsen af tilbuddet, jf. § 5, stk. 1, og det driftsorienterede tilsyn, jf. § 7, stk. 1, hvis følgende forhold er opfyldt: 
1)   Årsbudgettet sikrer den nødvendige sammenhæng mellem den faglige indsats og de afsatte  
økonomiske ressourcer.  
2)   Årsbudgettet indeholder ikke udgifter uvedkommende for tilbuddets virksomhed. 
3)   Årsbudgettet giver mulighed for ansvarlig forvaltning af offentlige midler. 
</t>
    </r>
    <r>
      <rPr>
        <b/>
        <sz val="10"/>
        <color rgb="FF000000"/>
        <rFont val="Trebuchet MS"/>
        <family val="2"/>
      </rPr>
      <t>Stk. 2</t>
    </r>
    <r>
      <rPr>
        <sz val="10"/>
        <color rgb="FF000000"/>
        <rFont val="Trebuchet MS"/>
        <family val="2"/>
      </rPr>
      <t xml:space="preserve">. Som led i godkendelsen af årsbudgettet skal socialtilsynet påse følgende forhold: 
1)  At udgifter til leje af fast ejendom ikke overstiger, hvad der anses for normale lejeudgifter for tilsvarende ejendom, der anvendes til tilsvarende formål (markedslejen). 
2)  At vederlag til bestyrelsesmedlemmer ikke overstiger, hvad der anses for sædvanligt efter hvervets art og arbejdets omfang. 
3)  At goodwill ikke medregnes. 
4)  At transaktioner mellem enkelte enheder i en koncern eller en koncernlignende konstruktion sker på markedsvilkår, i overensstemmelse med hvad der kunne være opnået, hvis transaktionerne var sket mellem uafhængige parter. 
</t>
    </r>
    <r>
      <rPr>
        <b/>
        <sz val="10"/>
        <color rgb="FF000000"/>
        <rFont val="Trebuchet MS"/>
        <family val="2"/>
      </rPr>
      <t>Stk. 3.</t>
    </r>
    <r>
      <rPr>
        <sz val="10"/>
        <color rgb="FF000000"/>
        <rFont val="Trebuchet MS"/>
        <family val="2"/>
      </rPr>
      <t xml:space="preserve"> Socialtilsynet kan til brug for vurderingen af, om tilbuddets udgifter til leje af den faste ejendom, jf. stk. 2, nr. 1, overstiger markedslejen, indhente uafhængige valuarvurderinger, som betales af tilbuddet. 
</t>
    </r>
    <r>
      <rPr>
        <b/>
        <sz val="10"/>
        <color rgb="FF000000"/>
        <rFont val="Trebuchet MS"/>
        <family val="2"/>
      </rPr>
      <t>Stk. 4.</t>
    </r>
    <r>
      <rPr>
        <sz val="10"/>
        <color rgb="FF000000"/>
        <rFont val="Trebuchet MS"/>
        <family val="2"/>
      </rPr>
      <t xml:space="preserve"> Socialtilsynet godkender tilbuddets årsbudget i sin helhed og kan afvise at godkende årsbudgettet, med henvisning til at årsbudgettet på baggrund af enkelte poster ikke opfylder kravene i stk. 1.
</t>
    </r>
  </si>
  <si>
    <r>
      <rPr>
        <b/>
        <sz val="10"/>
        <color indexed="8"/>
        <rFont val="Trebuchet MS"/>
        <family val="2"/>
      </rPr>
      <t>BILAG 1
Overordnet sammenhæng mellem finansieringsbekendtgørelsens oplistede indtægts- og omkostningstyper der indgår i takstberegningsgrundlaget, jf. stk. 2-3 og indholdet af de enkelte poster i budgetskemaet.</t>
    </r>
    <r>
      <rPr>
        <sz val="10"/>
        <color indexed="8"/>
        <rFont val="Trebuchet MS"/>
        <family val="2"/>
      </rPr>
      <t xml:space="preserve">
</t>
    </r>
  </si>
  <si>
    <r>
      <rPr>
        <b/>
        <sz val="10"/>
        <color indexed="8"/>
        <rFont val="Trebuchet MS"/>
        <family val="2"/>
      </rPr>
      <t>Finansieringsbekendtgørelsen (BEK nr 219 af 10/02/2022) § 2, stk. 2</t>
    </r>
    <r>
      <rPr>
        <sz val="10"/>
        <color indexed="8"/>
        <rFont val="Trebuchet MS"/>
        <family val="2"/>
      </rPr>
      <t xml:space="preserve">
</t>
    </r>
  </si>
  <si>
    <t xml:space="preserve">     •      Borgerrelaterede udgifter/omkostninger
             o Tøj og lommepenge
             o Aktiviteter
             o Husholdning
             o Transport
             o Ekstern behandling/rådgivning/borgere
             o Beskæftigelses-/værkstedsomkostninger
</t>
  </si>
  <si>
    <t xml:space="preserve">     •      Administrationsomkostninger
             o Administrationsomkostninger
             o Eksterne administrative medarbejdere kun private tilbud                    
             o Adm./andel af central adm. &amp; ledelse (indirekte adm.) – offentlige tilbud
             o Tilsynstakst
</t>
  </si>
  <si>
    <r>
      <rPr>
        <b/>
        <sz val="10"/>
        <color indexed="8"/>
        <rFont val="Trebuchet MS"/>
        <family val="2"/>
      </rPr>
      <t>1) Almindelige indtægter, herunder indtægter fra salg af producerede ydelser.</t>
    </r>
    <r>
      <rPr>
        <sz val="10"/>
        <color indexed="8"/>
        <rFont val="Trebuchet MS"/>
        <family val="2"/>
      </rPr>
      <t xml:space="preserve">
•       Andre indtægter (Almindelige indtægter)
</t>
    </r>
  </si>
  <si>
    <r>
      <t xml:space="preserve">2) </t>
    </r>
    <r>
      <rPr>
        <sz val="10"/>
        <color rgb="FF000000"/>
        <rFont val="Trebuchet MS"/>
        <family val="2"/>
      </rPr>
      <t>Alle direkte og indirekte driftsomkostninger, f.eks. personaleomkostninger, borgerrelaterede udgifter, administrationsomkostninger, omkostninger til kompetenceudvikling, ejendomsomkostninger, afskrivninger og forrentning af kapital. - Herunder:</t>
    </r>
  </si>
  <si>
    <t xml:space="preserve">     •      Personaleomkostninger
             o Samlet ledelse
             o Borgerelateret personale (faguddannet)
             o Borgerelateret personale (ikke-faguddannet)
             o Ikke fastansat borgerrelateret personale
             o Administrativt og teknisk personale (TAP-personale)
             o Bestyrelseshonorar (kun private tilbud)
</t>
  </si>
  <si>
    <t xml:space="preserve">     •      Kompetenceudvikling
            o Omkostninger til kompetenceudvikling (både eksterne og interne)
            o Ekstern faglig supervision og sparring
</t>
  </si>
  <si>
    <t xml:space="preserve">     •      Ejendomsomkostninger
            o Husleje (kun lejede bygninger)
            o Husleje (kun lejede bygninger overført fra særskilt Excelark)
            o Vedligehold (kun lejede bygninger)
            o Vedligehold (kun ejede bygninger)
            o Forsikringer, ejendomsskatter, forbrug (el, varme, vand, renovering mv.)
</t>
  </si>
  <si>
    <t xml:space="preserve">     •      Afskrivninger og øvrige kapitalapparatsomkostninger
            o Bygninger 
            o Andre anlæg, driftsmateriel og inventar inkl. småanskaffelser 
</t>
  </si>
  <si>
    <t xml:space="preserve">     •      Finansierings indtægter/finansieringsudgifter
            o Offentlige tilbud:
                  - Beregnet forrentning af kapitaludlæg – ejendom
                  - Beregnet forrentning af kapitaludlæg - øvrige kapitalapparat
                  - Beregnet forrentning af kapitaludlæg – driftskapital
            o Private tilbud:
                 - Renteindtægter 
                 - Rente- og bidragsudgifter prioritetsgæld
                 - Renteudgifter i øvrigt
</t>
  </si>
  <si>
    <r>
      <rPr>
        <b/>
        <sz val="10"/>
        <color indexed="8"/>
        <rFont val="Trebuchet MS"/>
        <family val="2"/>
      </rPr>
      <t>3) Andelen af eventuel central ledelse og administration fastsat som de faktiske omkostninger eller som en fast procent af et tilbuds øvrige budget.</t>
    </r>
    <r>
      <rPr>
        <sz val="10"/>
        <color indexed="8"/>
        <rFont val="Trebuchet MS"/>
        <family val="2"/>
      </rPr>
      <t xml:space="preserve"> 
     •       Se ovenfor under administrationsomkostninger ” Adm./andel af central adm. &amp; ledelse(indirekte adm.)”. 
</t>
    </r>
  </si>
  <si>
    <r>
      <rPr>
        <b/>
        <sz val="10"/>
        <color indexed="8"/>
        <rFont val="Trebuchet MS"/>
        <family val="2"/>
      </rPr>
      <t>4) Udgifter forbundet med tilsyn.</t>
    </r>
    <r>
      <rPr>
        <sz val="10"/>
        <color indexed="8"/>
        <rFont val="Trebuchet MS"/>
        <family val="2"/>
      </rPr>
      <t xml:space="preserve"> 
     •      Se ovenfor under administrationsomkostninger ”Tilsynstakst”.
</t>
    </r>
  </si>
  <si>
    <t>5) Udgifter til sundhedsfaglig behandling, som ikke er forbeholdt bestemte autoriserede sundhedspersoner at udføre, og som ydes af tilbuddets personale i tilbuddet.</t>
  </si>
  <si>
    <t>6) Udgifter til sundhedsfaglig behandling, som er forbeholdt bestemte autoriserede sundhedspersoner at udføre, og som udføres efter delegation af tilbuddets personale i tilbuddet.</t>
  </si>
  <si>
    <r>
      <rPr>
        <b/>
        <sz val="10"/>
        <color indexed="8"/>
        <rFont val="Trebuchet MS"/>
        <family val="2"/>
      </rPr>
      <t>7) Indregnet over- eller underskud efter reglerne i §§ 3-7.</t>
    </r>
    <r>
      <rPr>
        <sz val="10"/>
        <color indexed="8"/>
        <rFont val="Trebuchet MS"/>
        <family val="2"/>
      </rPr>
      <t xml:space="preserve"> 
     •      Oplyses i særskilte felter (kun offentlige tilbud) med:
            o Indregnet underskud
            o Indregnet overskud
</t>
    </r>
  </si>
  <si>
    <r>
      <rPr>
        <b/>
        <sz val="10"/>
        <color indexed="8"/>
        <rFont val="Trebuchet MS"/>
        <family val="2"/>
      </rPr>
      <t>1) Omkostninger ved ophold for danske statsborgere, hvis den tidligere opholdskommune ikke kan findes.</t>
    </r>
    <r>
      <rPr>
        <sz val="10"/>
        <color indexed="8"/>
        <rFont val="Trebuchet MS"/>
        <family val="2"/>
      </rPr>
      <t xml:space="preserve"> 
     •      Medtages i budgetskema under borgerrelaterede omkostninger under de enkelte kategorier ”Aktiviteter, Husholdning  Transport”. Såfremt beløbet er væsentlig bør dette omtales i    ”Kommentarfelt”.
</t>
    </r>
  </si>
  <si>
    <r>
      <t xml:space="preserve">Lov om socialtilsyn § 16 (LBEK nr 1109 af 01/07/2022):
</t>
    </r>
    <r>
      <rPr>
        <sz val="10"/>
        <color rgb="FF000000"/>
        <rFont val="Trebuchet MS"/>
        <family val="2"/>
      </rPr>
      <t xml:space="preserve">Tilbud som er nævnt i § 4, stk. 1, nr. 2-4,, med undtagelse af tilbud efter § 66, stk. 1, nr. 8, i Lov om social service, der søger om godkendelse, eller som er godkendt af socialtilsynet, skal som grundlag for godkendelsen og det driftsorienterede tilsyn efter denne lov udarbejde et årsbudget for varetagelsen af opgaverne efter lov om social service, der skal godkendes af socialtilsynet, jf. § 11 b. 
</t>
    </r>
    <r>
      <rPr>
        <b/>
        <sz val="10"/>
        <color rgb="FF000000"/>
        <rFont val="Trebuchet MS"/>
        <family val="2"/>
      </rPr>
      <t>Stk. 2.</t>
    </r>
    <r>
      <rPr>
        <sz val="10"/>
        <color rgb="FF000000"/>
        <rFont val="Trebuchet MS"/>
        <family val="2"/>
      </rPr>
      <t xml:space="preserve"> Årsbudgettet, jf. stk. 1, skal udarbejdes med udgangspunkt i grundlaget for beregning af tilbuddets takster, jf. regler fastsat i medfør af § 174, stk. 3, i lov om social service, og de indtægts- omkostningstyper, der fremgår af beregningsgrundlaget. Årsbudgettet skal desuden indeholde oplysninger om andre indtægter. 
</t>
    </r>
    <r>
      <rPr>
        <b/>
        <sz val="10"/>
        <color rgb="FF000000"/>
        <rFont val="Trebuchet MS"/>
        <family val="2"/>
      </rPr>
      <t>Stk. 3.</t>
    </r>
    <r>
      <rPr>
        <sz val="10"/>
        <color rgb="FF000000"/>
        <rFont val="Trebuchet MS"/>
        <family val="2"/>
      </rPr>
      <t xml:space="preserve"> For koncerner og koncernlignende konstruktioner, jf. § 2 a, skal der ud over årsbudget for de enkelte tilbud, jf. stk. 1, udarbejdes en koncernnote med udgangspunkt i de enkelte enheders budgetter, hvoraf bl.a. pengestrømmene mellem koncernens eller den koncernlignende konstruktions enkelte dele skal fremgå.</t>
    </r>
    <r>
      <rPr>
        <b/>
        <sz val="10"/>
        <color rgb="FF000000"/>
        <rFont val="Trebuchet MS"/>
        <family val="2"/>
      </rPr>
      <t xml:space="preserve">
</t>
    </r>
  </si>
  <si>
    <r>
      <rPr>
        <b/>
        <sz val="10"/>
        <color rgb="FF000000"/>
        <rFont val="Trebuchet MS"/>
        <family val="2"/>
      </rPr>
      <t>Uddrag af bekendtgørelse om finansiering af visse ydelser og tilbud efter lov om social service samt betaling for unges ophold i Kriminalforsorgens institutioner (BEK nr 219 af 10/02/2022) § 2</t>
    </r>
    <r>
      <rPr>
        <sz val="10"/>
        <color rgb="FF000000"/>
        <rFont val="Trebuchet MS"/>
        <family val="2"/>
      </rPr>
      <t xml:space="preserve">
Som beregningsgrundlag ved fastsættelse af takster efter § 174, stk. 3, i lov om social service, og takster og objektiv finansiering efter § 174, stk. 4 og 5, i lov om social service, anvendes de samlede langsigtede gennemsnitsindtægter og -omkostninger ved levering af ydelser efter lov om social service eller drift af tilbud efter lov om social service, jf. stk. 2. 
</t>
    </r>
    <r>
      <rPr>
        <b/>
        <sz val="10"/>
        <color rgb="FF000000"/>
        <rFont val="Trebuchet MS"/>
        <family val="2"/>
      </rPr>
      <t>Stk. 2.</t>
    </r>
    <r>
      <rPr>
        <sz val="10"/>
        <color rgb="FF000000"/>
        <rFont val="Trebuchet MS"/>
        <family val="2"/>
      </rPr>
      <t xml:space="preserve"> Følgende indtægts- og omkostningstyper indgår i beregningsgrundlaget: 
1) Almindelige indtægter, herunder indtægter fra salg af producerede ydelser.2) Alle direkte og indirekte driftsomkostninger, f.eks. personaleomkostninger, borgerrelaterede udgifter, administrationsomkostninger, omkostninger til kompetenceudvikling, ejendomsomkostninger, afskrivninger og forrentning af kapital.
3) Andelen af eventuel central ledelse og administration fastsat som de faktiske omkostninger eller som en fast procent af et tilbuds øvrige budget. 
4) Udgifter forbundet med tilsyn. 
5) Udgifter til sundhedsfaglig behandling, som ikke er forbeholdt bestemte autoriserede sundhedspersoner at udføre, og som ydes af tilbuddets personale i tilbuddet.
6) Udgifter til sundhedsfaglig behandling, som er forbeholdt bestemte autoriserede sundhedspersoner at udføre, og som udføres efter delegation af tilbuddets personale i tilbuddet.
7) Indregnet over- eller underskud efter reglerne i §§ 3-7. 
</t>
    </r>
    <r>
      <rPr>
        <b/>
        <sz val="10"/>
        <color rgb="FF000000"/>
        <rFont val="Trebuchet MS"/>
        <family val="2"/>
      </rPr>
      <t>Stk. 3.</t>
    </r>
    <r>
      <rPr>
        <sz val="10"/>
        <color rgb="FF000000"/>
        <rFont val="Trebuchet MS"/>
        <family val="2"/>
      </rPr>
      <t xml:space="preserve"> For kvindekrisecentre og forsorgshjem, jf. §§ 109 og 110 i lov om social service, skal følgende omkostninger tillige indgå i beregningsgrundlaget: 
1) Omkostninger ved ophold for danske statsborgere, hvis den tidligere opholdskommune ikke kan findes. 
2) Omkostninger ved ophold for udenlandske statsborgere, hvis der ikke kan findes en dansk hjemkommune.
Vedrørende sammenhæng mellem finansieringsbekendtgørelsens oplistede indtægts- og omkostningstyper der indgår i takstberegningsgrundlaget og indholdet af de enkelte poster i budgetskemaet henvises til bilag 1.
</t>
    </r>
    <r>
      <rPr>
        <b/>
        <sz val="10"/>
        <color rgb="FF000000"/>
        <rFont val="Trebuchet MS"/>
        <family val="2"/>
      </rPr>
      <t>§§ 3-7</t>
    </r>
    <r>
      <rPr>
        <sz val="10"/>
        <color rgb="FF000000"/>
        <rFont val="Trebuchet MS"/>
        <family val="2"/>
      </rPr>
      <t xml:space="preserve">
Efterregulering for kommunale og regionale driftsherrer
</t>
    </r>
    <r>
      <rPr>
        <b/>
        <sz val="10"/>
        <color rgb="FF000000"/>
        <rFont val="Trebuchet MS"/>
        <family val="2"/>
      </rPr>
      <t>§ 10.</t>
    </r>
    <r>
      <rPr>
        <sz val="10"/>
        <color rgb="FF000000"/>
        <rFont val="Trebuchet MS"/>
        <family val="2"/>
      </rPr>
      <t xml:space="preserve"> 
Ved beregningen af taksten anvendes en belægningsprocent, som fastsættes på baggrund af den forventede aktivitet i tilbuddet. 
Stk. 2. Taksten skal beregnes for et år ad gangen. 
</t>
    </r>
  </si>
  <si>
    <r>
      <rPr>
        <b/>
        <sz val="10"/>
        <color indexed="8"/>
        <rFont val="Trebuchet MS"/>
        <family val="2"/>
      </rPr>
      <t>2) Omkostninger ved ophold for udenlandske statsborgere, hvis der ikke kan findes en dansk hjemkommune.</t>
    </r>
    <r>
      <rPr>
        <sz val="10"/>
        <color indexed="8"/>
        <rFont val="Trebuchet MS"/>
        <family val="2"/>
      </rPr>
      <t xml:space="preserve">
     •      Medtages i budgetskema under borgerrelaterede omkostninger under de enkelte kategorier ”Aktiviteter, Husholdning Transport”. Såfremt beløbet er væsentlig bør dette omtales i ”Kommentarfelt”.
</t>
    </r>
  </si>
  <si>
    <r>
      <rPr>
        <b/>
        <sz val="10"/>
        <color indexed="8"/>
        <rFont val="Trebuchet MS"/>
        <family val="2"/>
      </rPr>
      <t>Finansieringsbekendtgørelsen (BEK nr 219 af 10/02/2022) §§ 3-7</t>
    </r>
    <r>
      <rPr>
        <sz val="10"/>
        <color indexed="8"/>
        <rFont val="Trebuchet MS"/>
        <family val="2"/>
      </rPr>
      <t xml:space="preserve">
</t>
    </r>
  </si>
  <si>
    <r>
      <rPr>
        <b/>
        <sz val="10"/>
        <color indexed="8"/>
        <rFont val="Trebuchet MS"/>
        <family val="2"/>
      </rPr>
      <t>Finansieringsbekendtgørelsen (BEK nr 219 af 10/02/2022) § 2, stk. 3</t>
    </r>
    <r>
      <rPr>
        <sz val="10"/>
        <color indexed="8"/>
        <rFont val="Trebuchet MS"/>
        <family val="2"/>
      </rPr>
      <t xml:space="preserve">
</t>
    </r>
  </si>
  <si>
    <r>
      <rPr>
        <b/>
        <sz val="10"/>
        <color indexed="8"/>
        <rFont val="Trebuchet MS"/>
        <family val="2"/>
      </rPr>
      <t>Finansieringsbekendtgørelsen (BEK nr 219 af 10/02/2022) § 10</t>
    </r>
    <r>
      <rPr>
        <sz val="10"/>
        <color indexed="8"/>
        <rFont val="Trebuchet MS"/>
        <family val="2"/>
      </rPr>
      <t xml:space="preserve">
</t>
    </r>
  </si>
  <si>
    <r>
      <t xml:space="preserve">Alle tal i budgetskemaet tastes som positive tal. Såfremt tilbuddet er momsregistreret anføres alle tal ekskl. moms for den/de momspligtige aktiviteter. 
Budgetskema omfatter følgende dele:
• Årsbudget for budgetårets forventede indtægter og omkostninger
• Økonomiske nøgletal.
Årsbudget udarbejdes med udgangspunkt i grundlaget for tilbuddets beregning af takster, jf. § 2 i bekendtgørelse om finansiering af visse ydelser og tilbud efter lov om social service samt betaling for unges ophold i Kriminalforsorgens institutioner (BEK nr 219 af 10/02/2022).
§ 2 i nævnte bekendtgørelse er gengivet nedenfor ligesom der i bilag 1 nedenfor overordnet er angivet sammenhæng mellem bekendtgørelsens oplistede indtægts- og omkostningstyper, der indgår i takstberegningsgrundlaget, jf. stk. 2, og indholdet af de enkelte poster i budgetskemaet.
For samtlige poster i budgetskemaet findes en vejledning der kan hentes frem med et ”klik” i det pågældende felt.
For private tilbud skal koncernnote udfyldes såfremt der foreligger koncern eller koncernlignende konstruktion. Klik på linkene i kolonnen "LINK" ud for de relevante budgetposter og der ”springes” til koncernnote i særskilt fane.
Der kan indtastes i de felter, som er markeret med farven gul og orange. Gule felter er obligatoriske og orange felter er frivillige. Når de frivillige felter anvendes, skal den pågældende indtægt/omkostning angives med fyldestgørende tekst samt opdeles på indsats og ydelse.
For budgetposter der ikke anvendes, angives der i beløbskolonnen 0.
Nøgletal beregnes automatisk. Der er en række nøgletal markeret med rødt, der ikke skal indtastet/indberettes i forbindelse med budgettet. Disse nøgletal skal alene indtastet/indberettes på Tilbudsportalen i tilknytning til årsrapporten.
</t>
    </r>
    <r>
      <rPr>
        <u/>
        <sz val="10"/>
        <color indexed="8"/>
        <rFont val="Trebuchet MS"/>
        <family val="2"/>
      </rPr>
      <t xml:space="preserve">
Der må ikke ændres i budgetskemaets opsætning. Ved behov for yderligere specifikationer, kan der tilføjes yderligere faneark til disse.</t>
    </r>
    <r>
      <rPr>
        <sz val="10"/>
        <color indexed="8"/>
        <rFont val="Trebuchet MS"/>
        <family val="2"/>
      </rPr>
      <t xml:space="preserve">
</t>
    </r>
  </si>
  <si>
    <t>Klik på linkene i kolonnen "LINK", og der springes automatisk rundt i arkene med mulighed for at springe tilbage til det sted i skemaet, hvor man kom fra.
Budgetskemaets indtægter og omkostninger skal vise økonomien for den del af tilbuddet som socialtilsynet fører tilsyn med.</t>
  </si>
  <si>
    <t>LINK til budgetskemaet:</t>
  </si>
  <si>
    <r>
      <rPr>
        <b/>
        <sz val="10"/>
        <color indexed="8"/>
        <rFont val="Trebuchet MS"/>
        <family val="2"/>
      </rPr>
      <t>Borgerrelateret personale (ikke-faguddannet)</t>
    </r>
    <r>
      <rPr>
        <sz val="10"/>
        <color indexed="8"/>
        <rFont val="Trebuchet MS"/>
        <family val="2"/>
      </rPr>
      <t xml:space="preserve">
Borgerrelateret ikke-faguddannet personale er personale, der varetager arbejdsfunktioner i relation til tilbuddets borgere, hvor personalet ikke har en formel uddannelsesbaggrund – herunder også pædagogmedhjælpere.
Kategorien omfatter endvidere barselsvikarer, orlovsvikarer og vikarer for langtidssygemeldte, der erstatter personale i denne gruppe.
</t>
    </r>
  </si>
  <si>
    <r>
      <rPr>
        <b/>
        <sz val="10"/>
        <color indexed="8"/>
        <rFont val="Trebuchet MS"/>
        <family val="2"/>
      </rPr>
      <t>Ikke-fastansat borgerelateret personale</t>
    </r>
    <r>
      <rPr>
        <sz val="10"/>
        <color indexed="8"/>
        <rFont val="Trebuchet MS"/>
        <family val="2"/>
      </rPr>
      <t xml:space="preserve">
Personale med borgerrelaterede opgaver, der ikke er en fast del af det faste borgerrelaterede personale, jf. ovenfor under borgerrelateret personale, men som erstatter eller supplerer de fastansatte medarbejdere.
Ikke-fastansat borgerrelateret personale er typisk timelønnet og kan være tilknyttet et tilbud i kortere eller længere tid. Ikke-fastansat personale inkluderer personer, der er ansat i tilbuddet i et vikarkorps (fx et kommunalt korps) eller i et eksternt vikarbureau. Kategorien omfatter kun medarbejdere med de borgerrelaterede opgaver, og ikke fx tekniske eller administrative medarbejdere. Kategorien omfatter endvidere ikke barselsvikarer, orlovsvikarer og vikarer for langtidssygemeldte.
</t>
    </r>
  </si>
  <si>
    <r>
      <rPr>
        <b/>
        <sz val="10"/>
        <color indexed="8"/>
        <rFont val="Trebuchet MS"/>
        <family val="2"/>
      </rPr>
      <t>Administrativt og teknisk personale (TAP-personale)</t>
    </r>
    <r>
      <rPr>
        <sz val="10"/>
        <color indexed="8"/>
        <rFont val="Trebuchet MS"/>
        <family val="2"/>
      </rPr>
      <t xml:space="preserve">
Administrativt personale:
Personale, der varetager de administrative funktioner, herunder løbende bogholderi, sekretærarbejde. En ekstern bogholder, som sender faktura, skal anføres under eksterne administrative medarbejdere under gruppen administrationsomkostninger.
Teknisk personale:
Personale, der ikke er direkte involveret i levering af indsatser til borgerne, og som varetager funktioner så som pedel, rengøring, tilknytning til værksted eller områder, hvor der er produktion på tilbuddet (brænde, flis, reparationer etc.), køkken/økonoma.
Under Administrativt og teknisk personale anføres også udgifter til vikarer, der varetager arbejde ifm. de oplistede funktioner.
</t>
    </r>
  </si>
  <si>
    <r>
      <rPr>
        <b/>
        <sz val="10"/>
        <color indexed="8"/>
        <rFont val="Trebuchet MS"/>
        <family val="2"/>
      </rPr>
      <t>Antal fuldtidsansatte i alt</t>
    </r>
    <r>
      <rPr>
        <sz val="10"/>
        <color indexed="8"/>
        <rFont val="Trebuchet MS"/>
        <family val="2"/>
      </rPr>
      <t xml:space="preserve">
Sammentælling af antal ansatte sker automatisk.
</t>
    </r>
  </si>
  <si>
    <r>
      <rPr>
        <b/>
        <sz val="10"/>
        <color indexed="8"/>
        <rFont val="Trebuchet MS"/>
        <family val="2"/>
      </rPr>
      <t>Bestyrelseshonorar</t>
    </r>
    <r>
      <rPr>
        <sz val="10"/>
        <color indexed="8"/>
        <rFont val="Trebuchet MS"/>
        <family val="2"/>
      </rPr>
      <t xml:space="preserve">
Omfatter vederlag til bestyrelsesmedlemmer og omfatter honorar, diæter, kørselsgodtgørelse etc. til bestyrelsen. Vederlaget kan ikke overstige, hvad der anses for sædvanligt efter hvervets art og arbejdets omfang. Der angives endvidere antal medlemmer af bestyrelsen (honorerede bestyrelsesmedlemmer), der modtager vederlag.</t>
    </r>
  </si>
  <si>
    <r>
      <rPr>
        <b/>
        <sz val="10"/>
        <color indexed="8"/>
        <rFont val="Trebuchet MS"/>
        <family val="2"/>
      </rPr>
      <t>Tøj og lommepenge</t>
    </r>
    <r>
      <rPr>
        <sz val="10"/>
        <color indexed="8"/>
        <rFont val="Trebuchet MS"/>
        <family val="2"/>
      </rPr>
      <t xml:space="preserve">
Tøj og lommepenge kan indregnes i overensstemmelse med vejledende takster i Taksttabel fra KL, under hensyntagen til fordeling på alderskategorier. (Gælder børn/unge jf. SEL § 66).
</t>
    </r>
  </si>
  <si>
    <r>
      <rPr>
        <b/>
        <sz val="10"/>
        <color indexed="8"/>
        <rFont val="Trebuchet MS"/>
        <family val="2"/>
      </rPr>
      <t>Ekstern behandling/rådgivning borgere</t>
    </r>
    <r>
      <rPr>
        <sz val="10"/>
        <color indexed="8"/>
        <rFont val="Trebuchet MS"/>
        <family val="2"/>
      </rPr>
      <t xml:space="preserve">
Vedrører tilkøb af eksterne ydelser– i form af f.eks. psykolog, psykiater – til brug for behandling af borgerne på tilbuddet (Supervision til personalegruppen anføres under ”Ekstern faglig supervision”.
Der kan endvidere f.eks. være tale om læge og sygeplejersker eller andre specialansatte, der tilkøbes eksternt og ikke er relateret til et ansættelsesforhold i tilbuddet.</t>
    </r>
  </si>
  <si>
    <r>
      <rPr>
        <b/>
        <sz val="10"/>
        <color indexed="8"/>
        <rFont val="Trebuchet MS"/>
        <family val="2"/>
      </rPr>
      <t>Beskæftigelses-/værkstedsomkostninger</t>
    </r>
    <r>
      <rPr>
        <sz val="10"/>
        <color indexed="8"/>
        <rFont val="Trebuchet MS"/>
        <family val="2"/>
      </rPr>
      <t xml:space="preserve">
Der er primært tale om omkostninger relateret til godkendelse af pladser efter servicelovens § 103 og § 104. Arbejdsdusører kan udbetales med udgangspunkt i Taksttabel fra KL vedrørende 16-18 årige. Arbejdsdusører er altid skattepligtige for modtageren, og skal lønangives og der skal betales AM-bidrag og evt. skat heraf jf. den unges skattekort.
Er der etableret værksted og andre beskæftigelsesordninger for borgeren, anføres udgiften her.</t>
    </r>
  </si>
  <si>
    <r>
      <rPr>
        <b/>
        <sz val="10"/>
        <color indexed="8"/>
        <rFont val="Trebuchet MS"/>
        <family val="2"/>
      </rPr>
      <t xml:space="preserve">Administrationsomkostninger </t>
    </r>
    <r>
      <rPr>
        <sz val="10"/>
        <color indexed="8"/>
        <rFont val="Trebuchet MS"/>
        <family val="2"/>
      </rPr>
      <t xml:space="preserve">
Administrationsomkostninger omfatter omkostninger til administration i form af fx assistance fra revisor eller advokat, kontorartikler, telefoni, IT, kontingenter, faglitteratur, porto og gebyrer, annonceudgifter, personaleudgifter (møder, arrangementer mv.). 
Forsikringer, bortset fra forsikringer vedrørende ejede bygninger og forsikringer på køretøjer, der indgår henholdsvis under ejendomsomkostninger og transport. I posten indgår endvidere forsikringer i relation til personalet, herunder arbejdsskadeforsikring.
Skattefri kørselsgodtgørelse til ikke-borgerrettede aktiviteter medtages her.
Uddannelse af personale, kurser, efteruddannelse skal indgå i ”Kompetenceudvikling”, jf. nedenfor.</t>
    </r>
  </si>
  <si>
    <r>
      <rPr>
        <b/>
        <sz val="10"/>
        <color indexed="8"/>
        <rFont val="Trebuchet MS"/>
        <family val="2"/>
      </rPr>
      <t>Eksterne administrative medarbejdere</t>
    </r>
    <r>
      <rPr>
        <sz val="10"/>
        <color indexed="8"/>
        <rFont val="Trebuchet MS"/>
        <family val="2"/>
      </rPr>
      <t xml:space="preserve">
Her anføres udgifter til f.eks. selvstændig bogholder, som sender faktura på assistancen, men ikke udgifter til revisor og advokat, som medtages under administrationsomkostninger.
</t>
    </r>
  </si>
  <si>
    <r>
      <rPr>
        <b/>
        <sz val="10"/>
        <color indexed="8"/>
        <rFont val="Trebuchet MS"/>
        <family val="2"/>
      </rPr>
      <t>Tilsynstakst</t>
    </r>
    <r>
      <rPr>
        <sz val="10"/>
        <color indexed="8"/>
        <rFont val="Trebuchet MS"/>
        <family val="2"/>
      </rPr>
      <t xml:space="preserve">
Taksten for budgetåret foreligger sædvanligvis i august/september måned i året før budgetåret. Såfremt taksten ikke foreligger på tidspunktet for budgetudarbejdelsen, anvendes taksten for det foregående år tillagt fremskrivningsprocenten fra KL’s taksttabel evnt. med tillæg af tilsynstakst for allerede planlagte ændringer i budgetåret.
</t>
    </r>
  </si>
  <si>
    <r>
      <rPr>
        <b/>
        <sz val="10"/>
        <color indexed="8"/>
        <rFont val="Trebuchet MS"/>
        <family val="2"/>
      </rPr>
      <t>Kompetenceudvikling</t>
    </r>
    <r>
      <rPr>
        <sz val="10"/>
        <color indexed="8"/>
        <rFont val="Trebuchet MS"/>
        <family val="2"/>
      </rPr>
      <t xml:space="preserve">
Omfatter såvel eksterne som interne omkostninger til kompetenceudvikling, der skal medvirke til at sikre, at personalet har de rette kompetencer ift. tilbuddets målgruppe.
Eksterne udgifter til kompetenceudvikling kan være honorar til ekstern konsulent, uddannelse, efteruddannelse o. lign. 
Interne lønomkostninger til kompetenceudvikling anvendes alene, såfremt tilbuddet har lønnet personale, der forestår dette. Såfremt personen varetager andre funktioner, skal der henregnes en skønsmæssig andel således at lønnen ikke medtages dobbelt. (Lønnen deles mellem lønomkostninger og kompetenceudvikling).
Det er ikke muligt at henføre øvrige interne omkostninger, ved for. eks. indregning af lønandel ved deltagelse i møder med ekstern person samt interne møder.
Er der ingen lønudgifter hertil, såfremt kompetenceudvikling stilles gratis til rådighed kan dette ikke medtages som en udgift.
</t>
    </r>
  </si>
  <si>
    <r>
      <rPr>
        <b/>
        <sz val="10"/>
        <color indexed="8"/>
        <rFont val="Trebuchet MS"/>
        <family val="2"/>
      </rPr>
      <t>Ekstern faglig supervision og sparring</t>
    </r>
    <r>
      <rPr>
        <sz val="10"/>
        <color indexed="8"/>
        <rFont val="Trebuchet MS"/>
        <family val="2"/>
      </rPr>
      <t xml:space="preserve">
Omfatter de udgifter, som tilbuddet afsætter til at styrke den faglige udvikling og kompetencer i opgaveløsningen ved køb af eksterne ydelser. For supervision gælder det, at supervisionen ledes af en ekstern supervisor, som har relevant uddannelse og kvalifikationer. Rammerne for og indholdet i den eksterne supervision er skriftliggjort i en aftale med supervisor.  Ligeledes gælder det at, ekstern faglig sparring skal forstås som struktureret, målrettet og løbende understøttelse af medarbejdere i deres daglige opgaveløsning. Ekstern faglig sparring spænder fra ”kollegial” sparring mellem fagprofessionelle fra to forskellige tilbud til sparring med specialiserede enheder, fx et tværgåede udviklingssekretariat/ -afdeling for et stort tilbud. 
</t>
    </r>
  </si>
  <si>
    <t>Såfremt der i tilbuddet forefindes flere end én/ét ejendom/lejemål skal noten ”Flere ejendomme/lejemål” (særskilt ark i Excel filen) udfyldes med bl.a. oplysning om antal m2 (BBR-m2), adresse, kort bygningsbeskrivelse/anvendelse i budgetskemaet udfyldes.</t>
  </si>
  <si>
    <r>
      <rPr>
        <b/>
        <sz val="10"/>
        <color indexed="8"/>
        <rFont val="Trebuchet MS"/>
        <family val="2"/>
      </rPr>
      <t>Husleje</t>
    </r>
    <r>
      <rPr>
        <sz val="10"/>
        <color indexed="8"/>
        <rFont val="Trebuchet MS"/>
        <family val="2"/>
      </rPr>
      <t xml:space="preserve">
Her anføres husleje for lejede lokaler, der anføres antal m2 (BBR-m2) i overensstemmelse med BBR-m2 og leje i alt. Såfremt BBR-m2 oplysninger ikke er korrekte, anføres dette i kommentarfeltet med angivelse af baggrund herfor. Modellen beregner m2-lejen automatisk. Anførsel af m2 i budgetskemaet er obligatorisk. 
Der er mulighed for at anvende flere linjer, hvor tilbuddet har flere (del) lejemål og/flere m2. priser med forskellig benyttelse. 
Hvor tilbuddet ejer ejendom(me) anføres renter og bidrag på lån i relationen til disse under finansieringsudgifter, og afskrivninger på bygninger anføres under afsnittet afskrivninger.
</t>
    </r>
  </si>
  <si>
    <r>
      <rPr>
        <b/>
        <sz val="10"/>
        <color indexed="8"/>
        <rFont val="Trebuchet MS"/>
        <family val="2"/>
      </rPr>
      <t>Vedligehold (kun lejede bygninger)</t>
    </r>
    <r>
      <rPr>
        <sz val="10"/>
        <color indexed="8"/>
        <rFont val="Trebuchet MS"/>
        <family val="2"/>
      </rPr>
      <t xml:space="preserve">
Omfatter sædvanligvis omkostninger til forfaldne indvendige vedligeholdelsesarbejder, herunder malerarbejde, sanitet, belysningsarmaturer.
Der skal overordnet henses til, hvad der er aftalt i lejekontrakten, og at denne er på markedsvilkår. Udvendig vedligeholdelse er normalt kun en udgift for de tilbud, som selv ejer bygningerne. Lejes bygningerne på markedsvilkår, er denne udgift sædvanligvis udlejers. Såfremt dette ikke er tilfældet, indeholdes sædvanligvis omkostninger til udvendigt malerarbejde, vedligeholdelse af facader, herunder døre og vinduer, tage, udvendige trapper, faste installationer som fx. el og varmeanlæg, elevator. 
Ved fastlæggelsen af vedligeholdelsesarbejdet bør det vurderes om der i henhold til tilbuddets regnskabspraksis skal ske aktivering af budgetterede omkostninger (indretning af lejede lokaler/bygninger) med løbende afskrivninger. Såfremt dette er tilfældet, medtages de forventede afskrivninger under ”Afskrivninger, bygninger”.
</t>
    </r>
  </si>
  <si>
    <r>
      <rPr>
        <b/>
        <sz val="10"/>
        <color indexed="8"/>
        <rFont val="Trebuchet MS"/>
        <family val="2"/>
      </rPr>
      <t>Forsikringer, ejendomsskatter, forbrug (el, varme, vand, renovation m.v.)</t>
    </r>
    <r>
      <rPr>
        <sz val="10"/>
        <color indexed="8"/>
        <rFont val="Trebuchet MS"/>
        <family val="2"/>
      </rPr>
      <t xml:space="preserve">
Forsikringer: omfatter omkostninger til ejendomsforsikring.
Det er normalt kun for tilbud som ejer bygningerne selv at disse udgifter forekommer idet bygninger lejet på markedsvilkår sædvanligvis dækkes af udlejer.
Ejendomsskatter: omfatter omkostninger til ejendomsskatter.
Det er normalt kun for tilbud som ejer bygningerne selv at disse udgifter forekommer idet bygninger lejet på markedsvilkår sædvanligvis dækkes af udlejer.
Forbrug (el, varme, vand, renovation m.v.): omfatter omkostninger til el, varme, vand, renovation, vandafledningsafgift mm.
</t>
    </r>
  </si>
  <si>
    <t xml:space="preserve">Her anføres regnskabsmæssige afskrivninger fordelt på de enkelte kategorier. Afskrivninger opgøres i overensstemmelse med den praksis og de principper, som tilbuddet anvender, jf. seneste officielle årsregnskab/seneste udarbejdede anlægskartotek.
Bemærk, at afskrivning på ejede bygninger anføres under punktet afskrivninger og ikke under ejendomskontoen.
Småanskaffelser er mindre nyanskaffelser, der efter tilbuddets regnskabspraksis sædvanligvis udgiftsføres i anskaffelsesåret.
</t>
  </si>
  <si>
    <t xml:space="preserve">Her anføres finansieringsudgifter vedrørende driftskapital, renter for lån fra ejere i kapitalselskaber, mellemregninger og lignende samt fremmed finansiering i øvrigt.  
Renter og bidrag på lån vedrørende egne ejede ejendomme, samt renter for lån fra ejere i kapitalselskaber, mellemregninger og lignende, anføres i ”Rente- og bidragsudgifter prioritetsgæld”.
</t>
  </si>
  <si>
    <t>Tilbuddets overskud/underskud angives før skat, der afhænger af tilbuddets skattemæssige status, som, kapitalselskab, fond, selvejende institution etc.</t>
  </si>
  <si>
    <t>Nøgletal der baserer sig på budgettal beregnes automatisk. Nøgletal angivet med rødt er alene regnskabsnøgletal, der ikke skal anføres/beregnes i budgetskemaet men alene medtages i årsregnskabet.</t>
  </si>
  <si>
    <t>KONCERNOTE</t>
  </si>
  <si>
    <t xml:space="preserve">Koncernnoten er en specifikation til og oplysninger om samhandel mellem tilbud i en koncern eller koncernlignende konstruktion. Hvis jeres tilbud er del af en koncern, og I har samhandel med et andet tilbud inden for koncernen, skal fanen ”Koncernnote” særskilt udfyldes. Koncernnoten er ikke integreret i budgettet og der er således ikke direkte/automatiske talmæssige sammenhænge til budgetskemaet.
Det er vigtigt, at koncernnoten indeholder alt samhandel med koncernparter. Det skal sikres, at der er sammenhæng til den lovkrævede koncernnote i årsregnskabet med hensyn til koncernpart og type af omkostninger, jf.  Lov om Socialtilsyn § 17, Stk. 2.
Indledningsvis skal det i felt E5 anføres hvorvidt tilbuddet har samhandel med andre koncernparter eller ikke. Koncernstrukturen indsættes i koncernnoten, som pdf eller billede.
I koncernnoten skal samhandel angives på hovedpostniveau svarende til poster i budgettet (alle gule felter). Ud for hver hovedpost skal angives samhandelsbeløb og koncernpart samt med en kort beskrivelse af omkostningstypen (felt: ”Type af omkostning”) som f.eks. ”Borgerrelaterede omkostninger”: Aktiviteter, husholdning, transport, kompetenceudvikling, administration. Det bemærkes, at der vedrørende personaleomkostninger alene skal angives samhandel vedrørende ikke-fastansat personale og der skal anføres antal årsværk. Hertil kommer at anden samhandel køb/salg, som ikke indgår i de angivne hovedposter, skal angives og beskrives/specificeres i feltet ”Type af omkostning”.
Der er i koncernnoten et kommentarfelt – markeret med orange – som er frivilligt, hvor tilbuddet kan anføre generelle bemærkninger eller andre specifikationer vedrørende samhandlen, herunder hvorledes transaktioner er fastlagt og prissat. Uanset at kommentarfelt er frivilligt, vil kommentarer i feltet vil være vigtige i relation til socialtilsynets arbejde med udførsel af det lovbestemte økonomiske tilsyn.
</t>
  </si>
  <si>
    <t>KONCERNNOTE</t>
  </si>
  <si>
    <t>LINK TIL:</t>
  </si>
  <si>
    <t>OVERORDNET GUIDE</t>
  </si>
  <si>
    <t>GUIDE PRIVAT</t>
  </si>
  <si>
    <t>LINK TIL KONCERNNOTE</t>
  </si>
  <si>
    <t>LINK TIL FANEN "FLERE EJENDOMME-LEJEMÅL</t>
  </si>
  <si>
    <t>LINK TIL FANEN "+5 YDELSER PRIVAT"</t>
  </si>
  <si>
    <t>GUIDE PRIVAT "KONCERNNOTE"</t>
  </si>
  <si>
    <t>LINK INDHOLDSFORTEGNELSE</t>
  </si>
  <si>
    <t>Til toppen</t>
  </si>
  <si>
    <t>Specifikationsark for offentlige tilbud med mere end 5 ydelser</t>
  </si>
  <si>
    <t>Specifikationsark for private tilbud med mere end 5 ydelser</t>
  </si>
  <si>
    <t>Guide til udfyldelse af budgetskema for offentlige tilbud</t>
  </si>
  <si>
    <r>
      <t xml:space="preserve">Her skal der indtastes vigtig information til Socialtilsynet vedr. elementer til og i budgettet, herunder:
- Forventede investeringer og finansiering heraf.
- Større budgetændringer sammenlignet med tidligere år
- Aktivitetsudvidelser
- 
-
</t>
    </r>
    <r>
      <rPr>
        <b/>
        <i/>
        <sz val="10"/>
        <color indexed="8"/>
        <rFont val="Trebuchet MS"/>
        <family val="2"/>
      </rPr>
      <t>Der henvises i øvrigt til guide med oplistning af forhold der kunne være relevante at anføre og kommentere</t>
    </r>
  </si>
  <si>
    <r>
      <t>Her skal der indtastes vigtig information til Socialtilsynet vedr. elementer til og i budgettet, herunder:
- Forventede investeringer og finansiering heraf.
- Større budgetændringer sammenlignet med tidligere år
- Aktivitetsudvidelser
- 
-</t>
    </r>
    <r>
      <rPr>
        <b/>
        <i/>
        <sz val="10"/>
        <color indexed="8"/>
        <rFont val="Trebuchet MS"/>
        <family val="2"/>
      </rPr>
      <t xml:space="preserve">
Der henvises i øvrigt til guide med oplistning af forhold der kunne være relevante at anføre og kommentere</t>
    </r>
  </si>
  <si>
    <t xml:space="preserve"> -Her kan anføres bygningsbeskrivelse/anvendelse for ejendomme
- Øvrige forhold der kunne være relevante for socialtilsynet
-
-</t>
  </si>
  <si>
    <r>
      <rPr>
        <b/>
        <sz val="10"/>
        <color rgb="FF000000"/>
        <rFont val="Trebuchet MS"/>
        <family val="2"/>
      </rPr>
      <t>Delbudgetter</t>
    </r>
    <r>
      <rPr>
        <sz val="10"/>
        <color rgb="FF000000"/>
        <rFont val="Trebuchet MS"/>
        <family val="2"/>
      </rPr>
      <t xml:space="preserve">
Af Vejledning om socialtilsyn, pkt. 175 (VEJ nr 9300 af 30/04/2015) fremgår:
• For tilbud bestående af flere afdelinger skal der som minimum udarbejdes ét budget for det samlede tilbud. Herudover kan der udarbejdes delbudgetter for de enkelte afdelinger, hvis tilbuddet skønner det nødvendigt af hensyn til takstberegningen eller den økonomiske styring. 
Af Bekendtgørelse om socialtilsyn fremgår, § 11, Stk. 1. (BEK nr 62 af 19/01/2023 ):
• …. ..Hvis der er udarbejdet delbudgetter for et tilbuds enkelte afdelinger, indberettes det samlede årsbudget og de enkelte delbudgetter.
</t>
    </r>
  </si>
  <si>
    <r>
      <t xml:space="preserve">Der skal oplyses om de forventede faktiske indtægter for det kommende budgetår for takstfinansierede og abonnementsfinansierede ydelser samt for andre indtægter. Det er vigtigt, at tilbuddet anskueliggør hvori indtægterne består, så budgettet fremstår gennemsigtigt for tilsynet. 
Indtægtsdækket virksomhed (IDV) skal hvile i sig selv og ikke medregnes. Endvidere skal aktivitet vedrørende satspuljemidler, STU, skole o.l., holdes uden for budgettet.
</t>
    </r>
    <r>
      <rPr>
        <b/>
        <sz val="10"/>
        <color indexed="8"/>
        <rFont val="Trebuchet MS"/>
        <family val="2"/>
      </rPr>
      <t>Takstfinansierede og abonnementsfinansierede ydelser</t>
    </r>
    <r>
      <rPr>
        <sz val="10"/>
        <color indexed="8"/>
        <rFont val="Trebuchet MS"/>
        <family val="2"/>
      </rPr>
      <t xml:space="preserve">
Det er obligatorisk at indtaste følgende for hver enkelt takstfinansieret og abonnementsfinansieret ydelse:
• hvilken ydelse der er tale om, og hvilken § i SEL som denne er godkendt efter
• forventet/budgetteret antal døgn (baseret på 365 døgn årligt)
• forventet/budgetteret døgntakst der skal indeholde særtakster/tillægstakster
hvorefter den forventede/budgetterede indtægt beregnes automatisk for hver enkelt ydelse.  
I kolonnen ”Forventet belægningsprocent” - skal angives forventet/budgetteret belægningsprocent for hver ydelse. Belægningsprocenten beregnes som forholdet mellem forventede antal solgte pladser i forhold til antal godkendte pladser for den enkelte ydelse, hvilket svarer til budgetteret indtægt i forhold til forventet indtægt ved fuld belægning (100%) for den enkelte ydelse. hvis tilbuddet har fleksible pladser skal det i kommentarfeltet anføres hvorledes belægningsprocent er beregnet for disse.
Såfremt det er behov for yderligere/flere specifikationer vælges fanen ”+5 YDELSER PRIVAT”, der skal indeholde samme specifikation af den enkelte ydelser som i skemaet. Oplysninger fra fanen summeres automatisk i feltet Omsætning (Takst- og abonnement finansierede ydelser) i alt, under kolonnen ”Delsum”.
</t>
    </r>
    <r>
      <rPr>
        <b/>
        <sz val="10"/>
        <color indexed="8"/>
        <rFont val="Trebuchet MS"/>
        <family val="2"/>
      </rPr>
      <t>Andre indtægter (almindelige indtægter)</t>
    </r>
    <r>
      <rPr>
        <sz val="10"/>
        <color indexed="8"/>
        <rFont val="Trebuchet MS"/>
        <family val="2"/>
      </rPr>
      <t xml:space="preserve">
Andre indtægter (almindelige indtægter), der ikke er relateret til en egentlig takstindtægt, kan f.eks. indeholde salg af værkstedsydelser, producerede produkter, kiosk m.v.
Andre indtægter angives med en tekst omkring indholdet med mulighed for at angive:
• tekst med et samlet beløb.
• antal døgn/timer og takst 
</t>
    </r>
  </si>
  <si>
    <r>
      <rPr>
        <sz val="10"/>
        <color indexed="8"/>
        <rFont val="Trebuchet MS"/>
        <family val="2"/>
      </rPr>
      <t xml:space="preserve">Der skal oplyses om de forventede faktiske indtægter for det kommende budgetår for takstfinansierede og abonnementsfinansierede ydelser samt for andre indtægter. Det er vigtigt, at tilbuddet anskueliggør hvori indtægterne består, så budgettet fremstår gennemsigtigt for tilsynet. 
Indtægtsdækket virksomhed (IDV) skal hvile i sig selv og ikke medregnes. Endvidere skal aktivitet vedrørende satspuljemidler, STU, skole o.l., holdes uden for budgettet.
</t>
    </r>
    <r>
      <rPr>
        <b/>
        <sz val="10"/>
        <color indexed="8"/>
        <rFont val="Trebuchet MS"/>
        <family val="2"/>
      </rPr>
      <t>Takstfinansierede og abonnementsfinansierede ydelser</t>
    </r>
    <r>
      <rPr>
        <sz val="10"/>
        <color indexed="8"/>
        <rFont val="Trebuchet MS"/>
        <family val="2"/>
      </rPr>
      <t xml:space="preserve">
Det er obligatorisk at indtaste følgende for hver enkelt takstfinansieret og abonnementsfinansieret ydelse:
• hvilken ydelse der er tale om, og hvilken § i SEL som denne er godkendt efter
• forventet/budgetteret antal døgn (baseret på 365 døgn årligt)
• forventet/budgetteret døgntakst der skal indeholde særtakster/tillægstakster
hvorefter den forventede/budgetterede indtægt beregnes automatisk for hver enkelt ydelse.  
I kolonnen ”Forventet belægningsprocent” - skal angives forventet/budgetteret belægningsprocent for hver ydelse. Belægningsprocenten beregnes som forholdet mellem forventede antal solgte pladser i forhold til antal godkendte pladser for den enkelte ydelse, hvilket svarer til budgetteret indtægt i forhold til forventet indtægt ved fuld belægning (100%) for den enkelte ydelse. hvis tilbuddet har fleksible pladser skal det i kommentarfeltet anføres hvorledes belægningsprocent er beregnet for disse.
Såfremt det er behov for yderligere/flere specifikationer vælges fanen ”+5 YDELSER OFF.”, der skal indeholde samme specifikation af den enkelte ydelser som i skemaet. Oplysninger fra fanen summeres automatisk i feltet Omsætning (Takst- og abonnement finansierede ydelser) i alt, under kolonnen ”Delsum”.
</t>
    </r>
    <r>
      <rPr>
        <b/>
        <sz val="10"/>
        <color indexed="8"/>
        <rFont val="Trebuchet MS"/>
        <family val="2"/>
      </rPr>
      <t>Andre indtægter (almindelige indtægter)</t>
    </r>
    <r>
      <rPr>
        <sz val="10"/>
        <color indexed="8"/>
        <rFont val="Trebuchet MS"/>
        <family val="2"/>
      </rPr>
      <t xml:space="preserve">
Andre indtægter (almindelige indtægter), der ikke er relateret til en egentlig takstindtægt, kan f.eks. indeholde salg af værkstedsydelser, producerede produkter, kiosk m.v.
Andre indtægter angives med en tekst omkring indholdet med mulighed for at angive:
• tekst med et samlet beløb.
• antal døgn/timer og takst 
</t>
    </r>
    <r>
      <rPr>
        <b/>
        <sz val="10"/>
        <color indexed="8"/>
        <rFont val="Trebuchet MS"/>
        <family val="2"/>
      </rPr>
      <t xml:space="preserve">
</t>
    </r>
  </si>
  <si>
    <r>
      <rPr>
        <b/>
        <i/>
        <sz val="10"/>
        <color indexed="8"/>
        <rFont val="Trebuchet MS"/>
        <family val="2"/>
      </rPr>
      <t>Tjenestemandspensioner</t>
    </r>
    <r>
      <rPr>
        <b/>
        <sz val="10"/>
        <color indexed="8"/>
        <rFont val="Trebuchet MS"/>
        <family val="2"/>
      </rPr>
      <t xml:space="preserve">
</t>
    </r>
    <r>
      <rPr>
        <sz val="10"/>
        <color indexed="8"/>
        <rFont val="Trebuchet MS"/>
        <family val="2"/>
      </rPr>
      <t>Omkostninger til dækning af tjenestemandspensioner kan ske på flere forskellige måder afhængig af, om den enkelte kommune/region er selvforsikret, eller er helt eller delvis afdækket forsikringsmæssigt.
A) Kommune/region har fuldt ud afdækket tjenestemandsforpligtelsen eksternt.  
Præmien til den forsikringsmæssige afdækning skal være indeholdt i de budgetterede driftsudgifter.
B) Kommune/region er selvforsikret vedrørende tjenestemandsforpligtelsen. 
Tjenestemandslønninger tillægges den af regionen/kommunen anvendte procentsats af den pensionsgivende løn til tjenestemandsansatte, svarende til den andel, der i henhold til Budget og Regnskab for kommuner og regioner skal hensættes til tjenestemandspensioner.
C) Kommune/region har delvist afdækket tjenestemandsforpligtelsen. 
Præmien til den delvise forsikringsmæssige afdækning medtages i de budgetterede driftsudgifter. Den del af tjenestemandsforpligtelsen som ikke er afdækket forsikringsmæssigt, medtages i beregningsgrundlaget efter ovenstående principper afsnit B, idet der beregnes en forholdsmæssig andel, således at tillægget altid vil være lavere en den anvendte procentsats. 
Omkostning til tjenestemandspensioner skal fordeles på de enkelte medarbejderkategorier.</t>
    </r>
    <r>
      <rPr>
        <b/>
        <sz val="10"/>
        <color indexed="8"/>
        <rFont val="Trebuchet MS"/>
        <family val="2"/>
      </rPr>
      <t xml:space="preserve">
</t>
    </r>
  </si>
  <si>
    <r>
      <rPr>
        <b/>
        <sz val="10"/>
        <color indexed="8"/>
        <rFont val="Trebuchet MS"/>
        <family val="2"/>
      </rPr>
      <t>Borgerrelateret personale (faguddannet)</t>
    </r>
    <r>
      <rPr>
        <sz val="10"/>
        <color indexed="8"/>
        <rFont val="Trebuchet MS"/>
        <family val="2"/>
      </rPr>
      <t xml:space="preserve">
Borgerrelateret faguddannet personale er personale, der varetager borgerrelateret opgaver til tilbuddets borgere, hvor personalet har en formel uddannelsesbaggrund i relation til de arbejdsopgaver de udfører – typisk: Almindeligt- og speciallægearbejde (læge, psykiater), Arbejde inden for psykologi (psykolog), Sygeplejerskearbejde (sygeplejerske og sundhedsplejerske), Undervisning og specialundervisning (lærer, faglærer, støttepædagog, talepædagog), Socialrådgivningsarbejde (socialrådgiver, socialformidler), Fysio- eller ergoterapeutisk arbejde (fysioterapeut, ergoterapeut, fodplejer, fodterapeut), Specialpædagogisk arbejde og omsorg (pædagog, socialpædagog, omsorgsassistent (ældre)), Social- og sundhedsarbejde – assistenter (social- og sundhedsassistent, pædagogisk assistent, plejeassistent, handicaphjælper, plejer o. lign.), Social- og sundhedsarbejde – medhjælpere (hjemmehjælper, social- og sundhedshjælper, omsorgsmedhjælper).
Kategorien omfatter endvidere lønnede praktikanter, barselsvikarer, orlovsvikarer og vikarer for langtidssygemeldte, der erstatter personale i denne gruppe.
</t>
    </r>
  </si>
  <si>
    <r>
      <t xml:space="preserve">Borgerrelateret personale (faguddannet)
</t>
    </r>
    <r>
      <rPr>
        <sz val="10"/>
        <color indexed="8"/>
        <rFont val="Trebuchet MS"/>
        <family val="2"/>
      </rPr>
      <t>Borgerrelateret faguddannet personale er personale, der varetager borgerrelateret opgaver til tilbuddets borgere, hvor personalet har en formel uddannelsesbaggrund i relation til de arbejdsopgaver de udfører – typisk: Almindeligt- og speciallægearbejde (læge, psykiater), Arbejde inden for psykologi (psykolog), Sygeplejerskearbejde (sygeplejerske og sundhedsplejerske), Undervisning og specialundervisning (lærer, faglærer, støttepædagog, talepædagog), Socialrådgivningsarbejde (socialrådgiver, socialformidler), Fysio- eller ergoterapeutisk arbejde (fysioterapeut, ergoterapeut, fodplejer, fodterapeut), Specialpædagogisk arbejde og omsorg (pædagog, socialpædagog, omsorgsassistent (ældre)), Social- og sundhedsarbejde – assistenter (social- og sundhedsassistent, pædagogisk assistent, plejeassistent, handicaphjælper, plejer o. lign.), Social- og sundhedsarbejde – medhjælpere (hjemmehjælper, social- og sundhedshjælper, omsorgsmedhjælper).
Kategorien omfatter endvidere lønnede praktikanter, barselsvikarer, orlovsvikarer og vikarer for langtidssygemeldte, der erstatter personale i denne gruppe.</t>
    </r>
    <r>
      <rPr>
        <b/>
        <sz val="10"/>
        <color indexed="8"/>
        <rFont val="Trebuchet MS"/>
        <family val="2"/>
      </rPr>
      <t xml:space="preserve">
</t>
    </r>
  </si>
  <si>
    <r>
      <t xml:space="preserve">Borgerrelateret personale (ikke-faguddannet)
</t>
    </r>
    <r>
      <rPr>
        <sz val="10"/>
        <color indexed="8"/>
        <rFont val="Trebuchet MS"/>
        <family val="2"/>
      </rPr>
      <t>Borgerrelateret ikke-faguddannet personale er personale, der varetager arbejdsfunktioner i relation til tilbuddets borgere, hvor personalet ikke har en formel uddannelsesbaggrund – herunder også pædagogmedhjælpere.
Kategorien omfatter endvidere barselsvikarer, orlovsvikarer og vikarer for langtidssygemeldte, der erstatter personale i denne gruppe.</t>
    </r>
    <r>
      <rPr>
        <b/>
        <sz val="10"/>
        <color indexed="8"/>
        <rFont val="Trebuchet MS"/>
        <family val="2"/>
      </rPr>
      <t xml:space="preserve">
</t>
    </r>
  </si>
  <si>
    <r>
      <t xml:space="preserve">Ikke-fastansat borgerelateret personale
</t>
    </r>
    <r>
      <rPr>
        <sz val="10"/>
        <color indexed="8"/>
        <rFont val="Trebuchet MS"/>
        <family val="2"/>
      </rPr>
      <t>Personale med borgerrelaterede opgaver, der ikke er en fast del af det faste borgerrelaterede personale, jf. ovenfor under borgerrelateret personale, men som erstatter eller supplerer de fastansatte medarbejdere, f.eks. ved ferie, kursus og sygdom af kortere varighed.
Ikke-fastansat borgerrelateret personale er typisk timelønnet og kan være tilknyttet et tilbud i kortere eller længere tid. Ikke-fastansat personale inkluderer personer, der er ansat i tilbuddet i et vikarkorps (fx et kommunalt korps) eller i et eksternt vikarbureau. Kategorien omfatter kun medarbejdere med de borgerrelaterede opgaver, og ikke fx tekniske eller administrative medarbejdere. 
Kategorien omfatter endvidere ikke barselsvikarer, orlovsvikarer og vikarer for langtidssygemeldte.</t>
    </r>
    <r>
      <rPr>
        <b/>
        <sz val="10"/>
        <color indexed="8"/>
        <rFont val="Trebuchet MS"/>
        <family val="2"/>
      </rPr>
      <t xml:space="preserve">
</t>
    </r>
  </si>
  <si>
    <r>
      <t xml:space="preserve">Administrativt og teknisk personale (TAP-personale)
</t>
    </r>
    <r>
      <rPr>
        <sz val="10"/>
        <color indexed="8"/>
        <rFont val="Trebuchet MS"/>
        <family val="2"/>
      </rPr>
      <t>Administrativt personale:
Personale der er ansat i tilbuddet og varetager de administrative funktioner, herunder løbende bogholderi, sekretærarbejde. Administrative funktioner der varetages fra centralt hold medtages nedenfor under ”Administrationsbidrag/andel af central adm. &amp; ledelse (indirekte adm.)
Teknisk personale:
Personale, der ikke er direkte involveret i levering af indsatser til borgerne, og som varetager funktioner så som pedel, rengøring, tilknytning til værksted eller områder, hvor der er produktion på tilbuddet (brænde, flis, reparationer etc.), køkken/økonoma.
Under Administrativt og teknisk personale anføres også udgifter til vikarer, der varetager arbejde ifm. de oplistede funktioner.</t>
    </r>
    <r>
      <rPr>
        <b/>
        <sz val="10"/>
        <color indexed="8"/>
        <rFont val="Trebuchet MS"/>
        <family val="2"/>
      </rPr>
      <t xml:space="preserve">
</t>
    </r>
  </si>
  <si>
    <r>
      <t xml:space="preserve">Antal fuldtidsansatte i alt
</t>
    </r>
    <r>
      <rPr>
        <sz val="10"/>
        <color indexed="8"/>
        <rFont val="Trebuchet MS"/>
        <family val="2"/>
      </rPr>
      <t>Sammentælling af antal ansatte sker automatisk.</t>
    </r>
    <r>
      <rPr>
        <b/>
        <sz val="10"/>
        <color indexed="8"/>
        <rFont val="Trebuchet MS"/>
        <family val="2"/>
      </rPr>
      <t xml:space="preserve">
</t>
    </r>
  </si>
  <si>
    <r>
      <rPr>
        <b/>
        <sz val="10"/>
        <color indexed="8"/>
        <rFont val="Trebuchet MS"/>
        <family val="2"/>
      </rPr>
      <t>Ekstern behandling/rådgivning borgere</t>
    </r>
    <r>
      <rPr>
        <sz val="10"/>
        <color indexed="8"/>
        <rFont val="Trebuchet MS"/>
        <family val="2"/>
      </rPr>
      <t xml:space="preserve">
Vedrører tilkøb af eksterne ydelser– i form af f.eks. psykolog, psykiater – til brug for behandling af borgerne på tilbuddet (Supervision til personalegruppen anføres under ”Ekstern faglig supervision”.
Der kan endvidere f.eks. være tale om læge og sygeplejersker eller andre specialansatte, der tilkøbes eksternt og ikke er relateret til et ansættelsesforhold i tilbuddet.
</t>
    </r>
  </si>
  <si>
    <r>
      <rPr>
        <b/>
        <sz val="10"/>
        <color indexed="8"/>
        <rFont val="Trebuchet MS"/>
        <family val="2"/>
      </rPr>
      <t>Beskæftigelses-/værkstedsomkostninger</t>
    </r>
    <r>
      <rPr>
        <sz val="10"/>
        <color indexed="8"/>
        <rFont val="Trebuchet MS"/>
        <family val="2"/>
      </rPr>
      <t xml:space="preserve">
Der er primært tale om omkostninger relateret til godkendelse af pladser efter servicelovens § 103 og § 104. Arbejdsdusører kan udbetales med udgangspunkt i Taksttabel fra KL vedrørende 16-18 årige. Arbejdsdusører er altid skattepligtige for modtageren, og skal lønangives og der skal betales AM-bidrag og evt. skat heraf jf. den unges skattekort.
Er der etableret værksted og andre beskæftigelsesordninger for borgeren, anføres udgiften her.
</t>
    </r>
  </si>
  <si>
    <t>Der henvises generelt til den autoriserede kontoplans omkostningssteder.</t>
  </si>
  <si>
    <r>
      <rPr>
        <b/>
        <sz val="10"/>
        <color indexed="8"/>
        <rFont val="Trebuchet MS"/>
        <family val="2"/>
      </rPr>
      <t xml:space="preserve">Administrationsomkostninger </t>
    </r>
    <r>
      <rPr>
        <sz val="10"/>
        <color indexed="8"/>
        <rFont val="Trebuchet MS"/>
        <family val="2"/>
      </rPr>
      <t xml:space="preserve">
Administrationsomkostninger omfatter omkostninger til administration i form af fx assistance fra revisor eller advokat, kontorartikler, telefoni, IT, kontingenter, faglitteratur, porto og gebyrer, annonceudgifter, personaleudgifter (møder, arrangementer mv.). 
Forsikringer, bortset fra forsikringer vedrørende ejede bygninger og forsikringer på køretøjer, der indgår henholdsvis under ejendomsomkostninger og transport. I posten indgår endvidere forsikringer i relation til personalet, herunder arbejdsskadeforsikring.
I de tilfælde hvor kommunen er selvforsikret på f.eks., arbejdsskader, ejendomme, løsøre mv., anvendes fordelingsnøglen ved intern forsikringsordning på funktion 6.52.74 interne forsikringer. 
Interne forsikringer vedr. ejendomme registreres under ejendomsomkostninger.
Uddannelse af personale, kurser, efteruddannelse skal indgå i ”Kompetenceudvikling”, jf. nedenfor.
Regionerne anvender fordelingsnøgler fra hovedkonto 4 Fælles formål og administration til fastsættelse af administrationstillæg.
I de tilfælde, hvor udgifter i kommuner til IT og telefoni registreres centralt på funktion 6.45.52 Fælles IT og telefoni, skal udgifter medtages ud fra kommunens fordelingsnøgler på området.
</t>
    </r>
  </si>
  <si>
    <r>
      <rPr>
        <b/>
        <sz val="10"/>
        <color indexed="8"/>
        <rFont val="Trebuchet MS"/>
        <family val="2"/>
      </rPr>
      <t>Administrationsbidrag/andel af central adm. &amp; ledelse (indirekte adm.)</t>
    </r>
    <r>
      <rPr>
        <sz val="10"/>
        <color indexed="8"/>
        <rFont val="Trebuchet MS"/>
        <family val="2"/>
      </rPr>
      <t xml:space="preserve">
Der anføres de faktiske beregnede omkostninger eller det administrationsoverhead, som er fastsat i den enkelte styringsaftale.
Denne post skal dække en andel af central administration og ledelse, politikere, kontorfaciliteter, kurser, Centrale IT-systemer, software m.v.
Såvel Regionerne som kommuner skal tage afsæt i de aftaler, der er indgået i Ramme- og Styringsaftalen for den region/kommune tilbuddet er beliggende i.
Kommunerne anvender et administrationsoverhead som er fast i den enkelte styringsaftale.
</t>
    </r>
  </si>
  <si>
    <r>
      <rPr>
        <b/>
        <sz val="10"/>
        <color indexed="8"/>
        <rFont val="Trebuchet MS"/>
        <family val="2"/>
      </rPr>
      <t>Tilsynstakst</t>
    </r>
    <r>
      <rPr>
        <sz val="10"/>
        <color indexed="8"/>
        <rFont val="Trebuchet MS"/>
        <family val="2"/>
      </rPr>
      <t xml:space="preserve">
Taksten for budgetåret foreligger sædvanligvis i august/september måned i året før budgetåret. Såfremt taksten ikke foreligger på tidspunktet for budgetudarbejdelsen, anvendes taksten for det foregående år tillagt fremskrivningsprocenten fra KL’s taksttabel evt. med tillæg af tilsynstakst for allerede planlagte ændringer i budgetåret.
</t>
    </r>
  </si>
  <si>
    <r>
      <rPr>
        <b/>
        <sz val="10"/>
        <color indexed="8"/>
        <rFont val="Trebuchet MS"/>
        <family val="2"/>
      </rPr>
      <t>Kompetenceudvikling</t>
    </r>
    <r>
      <rPr>
        <sz val="10"/>
        <color indexed="8"/>
        <rFont val="Trebuchet MS"/>
        <family val="2"/>
      </rPr>
      <t xml:space="preserve">
Omfatter såvel eksterne som interne omkostninger til kompetenceudvikling, der skal medvirke til at sikre, at personalet har de rette kompetencer ift. tilbuddets målgruppe.
Eksterne udgifter til kompetenceudvikling kan være honorar til ekstern konsulent, uddannelse, efteruddannelse o. lign. 
Interne lønomkostninger til kompetenceudvikling anvendes alene, såfremt tilbuddet har lønnet personale, der forestår dette. Såfremt personen varetager andre funktioner, skal der henregnes en skønsmæssig andel således at lønnen ikke medtages dobbelt. (Lønnen deles mellem lønomkostninger og kompetenceudvikling).
Det er ikke muligt at henføre øvrige interne omkostninger, ved f.eks. indregning af lønandel ved deltagelse i møder med ekstern person samt interne møder.
Er der ingen lønudgifter hertil, såfremt kompetenceudvikling stilles gratis til rådighed kan dette ikke medtages som en udgift. Afholdes disse omkostninger centralt og tilbuddet betaler herfor skal omkostninger hertil anføres. Er der tale om væsentlige omkostninger som ikke afholdes af tilbuddet skal dette anføres i kommentarfeltet.
</t>
    </r>
  </si>
  <si>
    <r>
      <rPr>
        <b/>
        <sz val="10"/>
        <color indexed="8"/>
        <rFont val="Trebuchet MS"/>
        <family val="2"/>
      </rPr>
      <t>Husleje</t>
    </r>
    <r>
      <rPr>
        <sz val="10"/>
        <color indexed="8"/>
        <rFont val="Trebuchet MS"/>
        <family val="2"/>
      </rPr>
      <t xml:space="preserve">
Her anføres husleje for lejede lokaler, der anføres antal m2 (BBR-m2) i overensstemmelse med BBR-m2 og leje i alt. Dette gælder endvidere bygninger som udlejes fra regionens/kommunens ejendomsadministration. Såfremt BBR-m2 oplysninger ikke er korrekte, anføres dette i kommentarfeltet med angivelse af baggrund herfor. Modellen beregner m2-lejen automatisk. Anførsel af m2 i budgetskemaet er obligatorisk. 
Der er mulighed for at anvende flere linjer, hvor tilbuddet har flere (del) lejemål og/flere m2 priser med forskellig benyttelse. 
</t>
    </r>
  </si>
  <si>
    <r>
      <rPr>
        <b/>
        <sz val="10"/>
        <color indexed="8"/>
        <rFont val="Trebuchet MS"/>
        <family val="2"/>
      </rPr>
      <t>Vedligehold (kun lejede bygninger)</t>
    </r>
    <r>
      <rPr>
        <sz val="10"/>
        <color indexed="8"/>
        <rFont val="Trebuchet MS"/>
        <family val="2"/>
      </rPr>
      <t xml:space="preserve">
Omfatter sædvanligvis omkostninger til forfaldne indvendige vedligeholdelsesarbejder, herunder malerarbejde, sanitet, belysningsarmaturer.
Der skal overordnet henses til, hvad der er aftalt i lejekontrakten, og at denne er på markedsvilkår. Udvendig vedligeholdelse er normalt kun en udgift for de tilbud, som selv ejer bygningerne. Lejes bygningerne på markedsvilkår, er denne udgift sædvanligvis udlejers. Såfremt dette ikke er tilfældet, medregnes sædvanligvis omkostninger til udvendigt malerarbejde, vedligeholdelse af facader, herunder døre og vinduer, tage, udvendige trapper, faste installationer som fx. el og varmeanlæg, elevator. 
Ved fastlæggelsen af vedligeholdelsesarbejdet bør det vurderes om der i henhold til kommunens/regionens regnskabspraksis skal ske aktivering af budgetterede omkostninger med løbende afskrivninger. Såfremt dette er tilfældet, medtages de forventede afskrivninger under ”Afskrivninger, bygninger”.
</t>
    </r>
  </si>
  <si>
    <r>
      <rPr>
        <b/>
        <sz val="10"/>
        <color indexed="8"/>
        <rFont val="Trebuchet MS"/>
        <family val="2"/>
      </rPr>
      <t>Forsikringer, ejendomsskatter, forbrug (el, varme, vand, renovation m.v.)</t>
    </r>
    <r>
      <rPr>
        <sz val="10"/>
        <color indexed="8"/>
        <rFont val="Trebuchet MS"/>
        <family val="2"/>
      </rPr>
      <t xml:space="preserve">
Forsikringer: omfatter omkostninger til ejendomsforsikring.
Det er normalt kun for tilbud som ejer bygningerne selv at disse udgifter forekommer idet bygninger lejet på markedsvilkår sædvanligvis dækkes af udlejer.
I de tilfælde kommunen/regionen er selvforsikret på ejendomme, anvendes fordelingsnøglen ved intern forsikringsordning på henholdsvis funktion 6.52.74 og funktion 4.60.52 interne forsikringspuljer.
</t>
    </r>
    <r>
      <rPr>
        <i/>
        <sz val="10"/>
        <color indexed="8"/>
        <rFont val="Trebuchet MS"/>
        <family val="2"/>
      </rPr>
      <t>Ejendomsskatter</t>
    </r>
    <r>
      <rPr>
        <sz val="10"/>
        <color indexed="8"/>
        <rFont val="Trebuchet MS"/>
        <family val="2"/>
      </rPr>
      <t xml:space="preserve">: omfatter omkostninger til ejendomsskatter.
Det er normalt kun for tilbud som ejer bygningerne selv at disse udgifter forekommer idet bygninger lejet på markedsvilkår sædvanligvis dækkes af udlejer.
</t>
    </r>
    <r>
      <rPr>
        <i/>
        <sz val="10"/>
        <color indexed="8"/>
        <rFont val="Trebuchet MS"/>
        <family val="2"/>
      </rPr>
      <t>Forbrug (el, varme, vand, renovation m.v.)</t>
    </r>
    <r>
      <rPr>
        <sz val="10"/>
        <color indexed="8"/>
        <rFont val="Trebuchet MS"/>
        <family val="2"/>
      </rPr>
      <t xml:space="preserve">: omfatter omkostninger til el, varme, vand, renovation, vandafledningsafgift mm.
</t>
    </r>
  </si>
  <si>
    <t xml:space="preserve">Afskrivninger baseres på opgjorte værdier, der er optaget i kommunens/regionens balance, opgjort ud fra anvendt regnskabspraksis – seneste udarbejdede anlægskartotek. Oplysningerne fremgår af anlægskartotek og i Budget og Regnskab for kommuner funktion 8.58.80-8.58.84 og for regioner funktion 6.58.80-6.58.84. 
Om- og tilbygninger samt vedligeholdelsesudgifter mv. skal følge principperne i kommuners og regioners omkostningsregnskab. Der foretages ikke afskrivning på grunde.
Såfremt den enkelte kommune eller region ikke udarbejder egentligt omkostningsregnskab, anvendes omkostningsopgørelsen.
</t>
  </si>
  <si>
    <t xml:space="preserve">Her anføres finansieringsindtægter fra pengeinstitutter, afkast/renter/kursgevinster af værdipapirer, renteindtægter på debitorer etc.
Kommuner og Regioner har ofte ingen renteindtægter.
</t>
  </si>
  <si>
    <t xml:space="preserve">Forrentning af aktiver opgøres på grundlag af kommunernes og regionernes budget og regnskabssystem. 
Markedsrenten anvendes, og alternativt kan der tages udgangspunkt i den af Danmarks Statistik beregnede effektive obligationsrente for samtlige serier ultimo december i det pågældende regnskabsår.
Den anvendte forrentningsprocent oplyses i budgetskemaet for henholdsvis ejendom(me), øvrig kapitalapparat samt driftskapital. Den beregnede forrentning skal fordeles på de tre kategorier.
</t>
  </si>
  <si>
    <r>
      <t xml:space="preserve">Ejendom(me)
</t>
    </r>
    <r>
      <rPr>
        <sz val="10"/>
        <color indexed="8"/>
        <rFont val="Trebuchet MS"/>
        <family val="2"/>
      </rPr>
      <t>Den beregnede forrentning af kapitaludlæg for ejendom(me) beregnes for offentlige tilbud. Tallet skal give sammenlignelighed i forhold til de private tilbud, der typisk vil have lån på bygninger, der skal afdrages på og betales renter af. For offentlige tilbud, hvor bygningerne er betalt ud eller stilles frit til rådighed, skal der beregnes en forrentning. 
Tallet beregnes som markedsrentesats x aktivets værdi.
Eksempel: Ejendommen har en bogført værdi på 3,0 mio. kr. Markedsrenten er eksempelvis sat til 2 %. Den beregnede forrentning vil således udgøre 60.000 kr.</t>
    </r>
    <r>
      <rPr>
        <b/>
        <sz val="10"/>
        <color indexed="8"/>
        <rFont val="Trebuchet MS"/>
        <family val="2"/>
      </rPr>
      <t xml:space="preserve">
</t>
    </r>
  </si>
  <si>
    <r>
      <rPr>
        <b/>
        <sz val="10"/>
        <color indexed="8"/>
        <rFont val="Trebuchet MS"/>
        <family val="2"/>
      </rPr>
      <t xml:space="preserve">Øvrig kapitalapparat </t>
    </r>
    <r>
      <rPr>
        <sz val="10"/>
        <color indexed="8"/>
        <rFont val="Trebuchet MS"/>
        <family val="2"/>
      </rPr>
      <t xml:space="preserve">
Den beregnede forrentning af kapitaludlæg for øvrig kapitalapperat, som f.eks. inventar, beregnes for offentlige tilbud. Tallet skal give sammenlignelighed i forhold til de private tilbud, der typisk vil have lån på bygninger, der skal afdrages på og betales renter af. For offentlige tilbud, hvor bygningerne er betalt ud eller stilles frit til rådighed, skal der beregnes en forrentning. 
Tallet beregnes som markedsrentesats x aktivets værdi.
Eksempel: Ejendommen har en bogført værdi på 3,0 mio. kr. Markedsrenten er eksempelvis sat til 2 %. Den beregnede forrentning vil således udgøre 60.000 kr.
</t>
    </r>
  </si>
  <si>
    <r>
      <rPr>
        <b/>
        <sz val="10"/>
        <color indexed="8"/>
        <rFont val="Trebuchet MS"/>
        <family val="2"/>
      </rPr>
      <t>Driftskapital</t>
    </r>
    <r>
      <rPr>
        <sz val="10"/>
        <color indexed="8"/>
        <rFont val="Trebuchet MS"/>
        <family val="2"/>
      </rPr>
      <t xml:space="preserve">
Den beregnede forrentning af kapitaludlæg for driftskapital beregnes for offentlige tilbud. Tallet skal give sammenlignelighed i forhold til de private tilbud, der typisk vil have en kassekredit, der skal afdrages på og betales renter af. For offentlige tilbud, hvor kommune eller region stiller midler til rådighed for driften af tilbuddet, skal der beregnes en forrentning.
Tallet beregnes som markedsrentesats x aktivets værdi.
</t>
    </r>
  </si>
  <si>
    <t xml:space="preserve">I feltet er det obligatorisk at angive information som vil være vigtige i relation til socialtilsynets arbejde med udførsel af det lovbestemte økonomiske tilsyn, herunder godkendelse af budget. Det kunne være kommentarer/bemærkninger til følgende forhold (ikke udtømmende):
     • Forventede investeringer og finansiering heraf.
     • Større/væsentlige budgetændringer sammenlignet med tidligere år
     • Forventede aktivitetsudvidelser
     • Størrelsen og indholdet/afgrænsningen af posten ”Samlet ledelse”
     • Fordelingsnøgle anvendt for personer der varetager forskellige stillingskategorier (bortset fra ”Samlet ledelse”.
     • Øvrige væsentlige forhold der vurderes at have betydning for socialtilsynets godkendelse af budgettet, herunder f.eks. 
          o indhold af og beløb væsentlige ”Andre indtægter”, der ikke umiddelbart fremgår
          o afviger det budgetterede antal årsværk/normeringen afviger væsentligt fra det, der er angivet på Tilbudsportal, anføres dette – f.eks. hvis tilbuddet for en kortere periode har    borgere, som kræver ekstra personalemedarbejdere i de enkelte personalekategorier, der forventes at arbejde mere end 1.924 timerog indregnet forventet meromkostninger herved
         o indregnede lønrefusioner
         o væsentlige omkostninger til kompetenceudvikling der ikke belastes tilbuddet anføres
         o afvigelser til oplyste m2 sammenholdt med BBR-m2.
         o Hvis det budgetterede antal årsværk/normeringen afviger væsentligt fra det, der er angivet på Tilbudsportalen, skal det beskrives i kommentarfeltet – f.eks. hvis tilbuddet for en               kortere periode har borgere, som kræver ekstra personale
</t>
  </si>
  <si>
    <t>I feltet er det obligatorisk at angive information som vil være vigtige i relation til socialtilsynets arbejde med udførsel af det lovbestemte økonomiske tilsyn, herunder godkendelse af budget. Det kunne være kommentarer/bemærkninger til følgende forhold (ikke udtømmende):
     • Forventede investeringer og finansiering heraf.
     • Større/væsentlige budgetændringer sammenlignet med tidligere år
     • Forventede aktivitetsudvidelser
     • Størrelsen og indholdet/afgrænsningen af posten ”Samlet ledelse”
     • Fordelingsnøgle anvendt for personer der varetager forskellige stillingskategorier (bortset fra ”Samlet ledelse”.
     • Øvrige væsentlige forhold der vurderes at have betydning for socialtilsynets godkendelse af budgettet, herunder f.eks. 
          o indhold af og beløb væsentlige ”Andre indtægter”, der ikke umiddelbart fremgår
          o afviger det budgetterede antal årsværk/normeringen afviger væsentligt fra det, der er angivet på Tilbudsportal, anføres dette – f.eks. hvis tilbuddet for en kortere periode har    borgere, som kræver ekstra personalemedarbejdere i de enkelte personalekategorier, der forventes at arbejde mere end 1.924 timerog indregnet forventet meromkostninger herved
         o indregnede lønrefusioner
         o væsentlige omkostninger til kompetenceudvikling der ikke belastes tilbuddet anføres
         o afvigelser til oplyste m2 sammenholdt med BBR-m2.
         o Hvis det budgetterede antal årsværk/normeringen afviger væsentligt fra det, der er angivet på Tilbudsportalen, skal det beskrives i kommentarfeltet – f.eks. hvis tilbuddet for en               kortere periode har borgere, som kræver ekstra personale</t>
  </si>
  <si>
    <t>FLERE EJENDOMME-LEJEMÅL</t>
  </si>
  <si>
    <t xml:space="preserve">I flere kommuner/regioner er der fælles ejendomsadministration, så budgetansvaret ligger ikke hos den enkelte institution. Udgifter på grundlag af fordelingsnøgler mv. skal medtages fra den fælles ejendomsadministration.
Såfremt Region/Kommune ejer ejendom(me) skal den kapitaliserede værdi heraf anføres under punktet finansieringsudgifter og afskrivninger anføres under afskrivninger/øvrige kapitalapparatsomkostninger
</t>
  </si>
  <si>
    <t>Oplysning om beløb for indregning af over-/underskud +/-5 % (2 års-reglen) i budgettet skal anføres. Indregning af over-/underskud skal i selve budgetskemaet alene påvirke indtægter via taksten og resultatet</t>
  </si>
  <si>
    <t>GUIDE OFFENTLIG</t>
  </si>
  <si>
    <t>LINK TIL FANEN "+5 YDELSER OFF."</t>
  </si>
  <si>
    <t>BUDGETSKEMA PRIVAT</t>
  </si>
  <si>
    <t>BUDGETSKEMA OFF.</t>
  </si>
  <si>
    <r>
      <t xml:space="preserve">
Modellen beregner automatisk den samlede budgetterede omsætning.
</t>
    </r>
    <r>
      <rPr>
        <b/>
        <sz val="10"/>
        <color indexed="8"/>
        <rFont val="Trebuchet MS"/>
        <family val="2"/>
      </rPr>
      <t>Egenbetaling</t>
    </r>
    <r>
      <rPr>
        <sz val="10"/>
        <color indexed="8"/>
        <rFont val="Trebuchet MS"/>
        <family val="2"/>
      </rPr>
      <t xml:space="preserve">
Egenbetaling fra borgere skal ikke indgå separat i budgetskemaet. Egenbetalingen er i udgangspunktet et mellemværende mellem handlekommunen (køberkommunen) og borgeren selv. Den takst tilbuddet opkræver, skal være dækkende for de samlede omkostninger tilbuddet har i forhold til en borger. Hvis et kommunalt, regionalt eller privat tilbud – efter aftale med myndighedskommunen – som en administrativ/pædagogisk opgave opkræver egenbetalingen på vegne af myndighedskommunen, skal det stadig ikke fremgå af budgetskemaerne.
Opkræver tilbuddet særskilt betaling direkte fra borgere for andre ydelser i form af f.eks. kost, vask m.v. skal det medtages under ”Andre indtægter” ligesom omkostningen hertil medtages i budgettet under den relevante omkostningskategori. Evt. væsentlige beløb indregnet som følge heraf skal omtales i Kommentarfeltet.8:8</t>
    </r>
  </si>
  <si>
    <r>
      <rPr>
        <sz val="10"/>
        <color indexed="8"/>
        <rFont val="Trebuchet MS"/>
        <family val="2"/>
      </rPr>
      <t xml:space="preserve">Modellen beregner automatisk den samlede budgetterede omsætning.
</t>
    </r>
    <r>
      <rPr>
        <b/>
        <sz val="10"/>
        <color indexed="8"/>
        <rFont val="Trebuchet MS"/>
        <family val="2"/>
      </rPr>
      <t xml:space="preserve">
Egenbetaling
</t>
    </r>
    <r>
      <rPr>
        <sz val="10"/>
        <color indexed="8"/>
        <rFont val="Trebuchet MS"/>
        <family val="2"/>
      </rPr>
      <t>Egenbetaling fra borgere skal ikke indgå separat i budgetskemaet.
Egenbetalingen er i udgangspunktet et mellemværende mellem handlekommunen (køberkommunen) og borgeren selv. Den takst tilbuddet opkræver, skal være dækkende for de samlede omkostninger tilbuddet har i forhold til en borger. Hvis et kommunalt, regionalt eller privat tilbud – efter aftale med myndighedskommunen – som en administrativ/pædagogisk opgave opkræver egenbetalingen på vegne af myndighedskommunen, skal det stadig ikke fremgå af budgetskemaerne.
Opkræver tilbuddet særskilt betaling direkte fra borgere for andre ydelser i form af f.eks. kost, vask m.v. skal det medtages under ”Andre indtægter” ligesom omkostningen hertil medtages i budgettet under den relevante omkostningskategori. Evt. væsentlige beløb indregnet som følge heraf skal omtales i Kommentarfeltet.</t>
    </r>
    <r>
      <rPr>
        <b/>
        <sz val="10"/>
        <color indexed="8"/>
        <rFont val="Trebuchet MS"/>
        <family val="2"/>
      </rPr>
      <t xml:space="preserve">
</t>
    </r>
  </si>
  <si>
    <t>Borgerrelaterede omkostninger er omkostninger, der direkte vedrører borgerne.</t>
  </si>
  <si>
    <r>
      <rPr>
        <b/>
        <sz val="10"/>
        <color indexed="8"/>
        <rFont val="Trebuchet MS"/>
        <family val="2"/>
      </rPr>
      <t>Aktiviteter</t>
    </r>
    <r>
      <rPr>
        <sz val="10"/>
        <color indexed="8"/>
        <rFont val="Trebuchet MS"/>
        <family val="2"/>
      </rPr>
      <t xml:space="preserve">
Omfatter bl.a. aktiviteter i form af fritidsaktiviteter, gaver, medicin, ferierejser og behandlingsture, sociale arrangementer, pårørende-dage, årstidsfester, pakkerejse (inkl. evt. kørsel eller fly fra leverandør – man skal således ikke specificere en regning, der modtages samlet)</t>
    </r>
  </si>
  <si>
    <r>
      <rPr>
        <b/>
        <sz val="10"/>
        <color indexed="8"/>
        <rFont val="Trebuchet MS"/>
        <family val="2"/>
      </rPr>
      <t>Aktiviteter</t>
    </r>
    <r>
      <rPr>
        <sz val="10"/>
        <color indexed="8"/>
        <rFont val="Trebuchet MS"/>
        <family val="2"/>
      </rPr>
      <t xml:space="preserve">
Omfatter bl.a. aktiviteter i form af fritidsaktiviteter, gaver, medicin, ferierejser og behandlingsture, sociale arrangementer, pårørende-dage, årstidsfester, pakkerejse (inkl. evt. kørsel eller fly fra leverandør – man skal således ikke specificere en regning der modtages samlet)
</t>
    </r>
  </si>
  <si>
    <r>
      <rPr>
        <b/>
        <sz val="10"/>
        <color indexed="8"/>
        <rFont val="Trebuchet MS"/>
        <family val="2"/>
      </rPr>
      <t>Husholdning (kost og rengøring)</t>
    </r>
    <r>
      <rPr>
        <sz val="10"/>
        <color indexed="8"/>
        <rFont val="Trebuchet MS"/>
        <family val="2"/>
      </rPr>
      <t xml:space="preserve">
Omfatter køb af madvarer med fradrag af salg fra køkkenet og personalets betaling for mad.  Bemærk, hvis personalet modtager kost uden betaling, vil dette som hovedregel medregnes som et skattepligtigt gode, som løbende skal beskattes hos modtageren.
Rengøring omfatter køb af rengøringsartikler, betalinger til evt. rengøringsfirma – hvis eget ansat personale udfører rengøringsarbejde, skal omkostninger (løn m.v.) henføres til løn under teknisk personale.
Omkostninger til reparation og vedligeholdelse af maskiner og udstyr i tilknytning til husholdningen anføres også her. F.eks. tekniker til vaskemaskine/opvaskemaskine (kun mindre anskaffelser).</t>
    </r>
  </si>
  <si>
    <r>
      <rPr>
        <b/>
        <sz val="10"/>
        <color indexed="8"/>
        <rFont val="Trebuchet MS"/>
        <family val="2"/>
      </rPr>
      <t>Transport</t>
    </r>
    <r>
      <rPr>
        <sz val="10"/>
        <color indexed="8"/>
        <rFont val="Trebuchet MS"/>
        <family val="2"/>
      </rPr>
      <t xml:space="preserve">
Omfatter omkostninger til drift af tilbuddets bilpark (ejede) – bil, bus m.v., herunder brændstof, reparation og vedligeholdelse, forsikring og vægtafgift, kørepenge og indkøb hos tredjepart (f.eks. flextrafik, privathandicapkørsel, busleje). Regnskabsmæssige afskrivninger henføres til ”Afskrivninger”.
Såfremt bil/bus lejes/leases indregnes omkostninger hertil i form af leje/leasingomkostning og tilknyttede driftsomkostninger. Borgerrelateret kørselsgodtgørelse m.v. til personale anføres også her, mens ikke-borgerrelateret kørselsgodtgørelse medtages under Personaleomkostninger, f.eks. kørsel til kursus, møder etc.
</t>
    </r>
  </si>
  <si>
    <t>Ejendom 16 - skriv adresse</t>
  </si>
  <si>
    <t>Ejendom 17 - skriv adresse</t>
  </si>
  <si>
    <t>Ejendom 18 - skriv adresse</t>
  </si>
  <si>
    <t>Ejendom 19 - skriv adresse</t>
  </si>
  <si>
    <t>Ejendom 20 - skriv adresse</t>
  </si>
  <si>
    <t>Guide til udfyldelse af budgetskema for private tilbud</t>
  </si>
  <si>
    <r>
      <rPr>
        <sz val="10"/>
        <color indexed="8"/>
        <rFont val="Trebuchet MS"/>
        <family val="2"/>
      </rPr>
      <t>Personaleomkostninger opgøres som udgangspunkt i beløb, der udbetales både som A- eller B-indkomst for de enkelte kategorier. Eventuelle lønomkostninger til VISO medtages ikke.
De enkelte poster SKAL indeholder ALLE udgifter for den enkelte kategori, dvs. at ud over egentlig løn indregnes tillige pensioner, ATP, sociale bidrag, feriepenge, evt. bidrag til barselsfond, andre personalegoder med tillæg af kørselsgodtgørelse som ikke er borgerrelateret.
Ved opgørelse af bidrag til barselsudligningsfonden anvendes bidragssatsen for den enkelte kommune og region opgjort på henholdsvis funktion 6.52.70 og 4.20.12 i forhold til art 1 lønninger.
For alle andre end ledere gælder det, at for personer der varetager flere funktioner, som dækkes af de enkelte kategorier, skal der foretages en fordeling af lønomkostningen på disse kategorier.
I budgetskemaet indtastes antal årsværk (et årsværk er lig med 1.924 timer) samt samlet lønomkostning for hver kategori.</t>
    </r>
    <r>
      <rPr>
        <b/>
        <sz val="10"/>
        <color indexed="8"/>
        <rFont val="Trebuchet MS"/>
        <family val="2"/>
      </rPr>
      <t xml:space="preserve">
</t>
    </r>
  </si>
  <si>
    <t xml:space="preserve">Personaleomkostninger opgøres som udgangspunkt i beløb, der udbetales både som A- eller B-indkomst for de enkelte kategorier. Eventuelle lønomkostninger til VISO medtages ikke.
I alle personalegrupper undtagen grupperne ”Ikke-fastansat personale” og ”Bestyrelseshonorar” kan der kun indgå personale, der har en ansættelsesaftale med tilbuddet.
De enkelte poster SKAL indeholder ALLE udgifter for den enkelte kategori, dvs. at ud over egentlig løn indregnes tillige pensioner, ATP, sociale bidrag, feriepenge, evt. bidrag til barselsfond, andre personalegoder med tillæg af kørselsgodtgørelse som ikke er borgerrelateret.
For alle andre end ledere gælder det, at for personer der varetager flere funktioner, som dækkes af de enkelte kategorier, skal der foretages en fordeling af lønomkostningen på disse kategorier. 
I budgetskemaet indtastes antal fuldtidsansatte samt samlet lønomkostning for hver kategori.
</t>
  </si>
  <si>
    <r>
      <rPr>
        <b/>
        <sz val="10"/>
        <color indexed="8"/>
        <rFont val="Trebuchet MS"/>
        <family val="2"/>
      </rPr>
      <t>Samlet ledelse</t>
    </r>
    <r>
      <rPr>
        <sz val="10"/>
        <color indexed="8"/>
        <rFont val="Trebuchet MS"/>
        <family val="2"/>
      </rPr>
      <t xml:space="preserve">
Her anføres løn til samlet ledelse og jf. ovenfor skal lønomkostningen ikke fordeles til øvrige kategorier, såfremt den enkelte leder varetager flere funktioner/faggrupper. 
Samlet ledelse er den gruppe af ledere, der varetager den faglige, strategiske, økonomiske og daglige ledelse af tilbuddet (jf. temaet ”Organisation og ledelse” i kvalitetsmodellen for sociale tilbud). Det kan være den øverste leder, souschef og afdelingsleder. Eventuelle kommentarer til størrelsen og indholdet/afgrænsningen af posten skal angives sidst i budgetskemaet i feltet ”Kommentarfelt”.
Leders lønomkostning skal alene indtastes under ”Samlet ledelse” og ikke fordeles til øvrige kategorier, såfremt leder varetager flere funktioner i tilbuddet. Dvs. hvis tilbuddet f .eks. har ansat 1 øverste leder og 1 souschef som hver især anvender henholdsvis 0,8 årsværk og 0,5 årsværk på ledelse og resten af tiden på øvrige arbejdsopgaver f.eks. borgerrelateret arbejde, så skal tilbuddet i budgetskemaet budgettere med 2 årsværk og hele omkostningen til de pågældende 2 ledere i ”Samlet ledelse”. Lønrefusion modregnes under de enkelte personalekategorier og hvis beløbet vurderes væsentligt, omtales dette forhold samt indregnet beløb i kommentarfeltet.
Kategorien omfatter endvidere barselsvikarer, orlovsvikarer og vikarer for langtidssygemeldte, der erstatter personale i denne gruppe.
</t>
    </r>
  </si>
  <si>
    <r>
      <t xml:space="preserve">Samlet ledelse
</t>
    </r>
    <r>
      <rPr>
        <sz val="10"/>
        <color indexed="8"/>
        <rFont val="Trebuchet MS"/>
        <family val="2"/>
      </rPr>
      <t>Her anføres løn til samlet ledelse og jf. ovenfor skal lønomkostningen ikke fordeles til øvrige kategorier, såfremt den enkelte leder varetager flere funktioner/faggrupper. 
Samlet ledelse er den gruppe af ledere, der varetager den faglige, strategiske, økonomiske og daglige ledelse af tilbuddet (jf. temaet ”Organisation og ledelse” i kvalitetsmodellen for sociale tilbud). Det kan være den øverste leder, souschef og afdelingsleder. Løn til ledere, der er indregnet i administrationsbidraget i takstberegningen skal ikke indtastet under "Samlet ledelse". Eventuelle kommentarer til størrelsen og indholdet/afgrænsningen af posten skal angives sidst i budgetskemaet i feltet ”Kommentarfelt”.
Leders lønomkostning skal alene indtastes under ”Samlet ledelse” og ikke fordeles til øvrige kategorier, såfremt leder varetager flere funktioner i tilbuddet. Dvs. hvis tilbuddet f .eks. har ansat 1 øverste leder og 1 souschef som hver især anvender henholdsvis 0,8 årsværk og 0,5 årsværk på ledelse og resten af tiden på øvrige arbejdsopgaver f.eks. borgerrelateret arbejde, så skal tilbuddet i budgetskemaet budgettere med 2 årsværk og hele omkostningen til de pågældende 2 ledere i ”Samlet ledelse”. Lønrefusion modregnes under de enkelte personalekategorier og hvis beløbet vurderes væsentligt, omtales dette forhold samt indregnet beløb i kommentarfeltet.
Kategorien omfatter endvidere barselsvikarer, orlovsvikarer og vikarer for langtidssygemeldte, der erstatter personale i denne gruppe.</t>
    </r>
    <r>
      <rPr>
        <b/>
        <sz val="10"/>
        <color indexed="8"/>
        <rFont val="Trebuchet M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</si>
</sst>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55" x14ac:knownFonts="1">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8"/>
      <name val="Calibri"/>
      <family val="2"/>
      <charset val="1"/>
    </font>
    <font>
      <sz val="10"/>
      <color indexed="8"/>
      <name val="Trebuchet MS"/>
      <family val="2"/>
    </font>
    <font>
      <sz val="10"/>
      <color theme="1"/>
      <name val="Trebuchet MS"/>
      <family val="2"/>
    </font>
    <font>
      <b/>
      <sz val="10"/>
      <color theme="1"/>
      <name val="Trebuchet MS"/>
      <family val="2"/>
    </font>
    <font>
      <b/>
      <sz val="10"/>
      <color indexed="8"/>
      <name val="Trebuchet MS"/>
      <family val="2"/>
    </font>
    <font>
      <b/>
      <sz val="18"/>
      <name val="Trebuchet MS"/>
      <family val="2"/>
    </font>
    <font>
      <i/>
      <sz val="10"/>
      <color indexed="10"/>
      <name val="Trebuchet MS"/>
      <family val="2"/>
    </font>
    <font>
      <b/>
      <sz val="10"/>
      <name val="Trebuchet MS"/>
      <family val="2"/>
    </font>
    <font>
      <sz val="10"/>
      <name val="Trebuchet MS"/>
      <family val="2"/>
    </font>
    <font>
      <u/>
      <sz val="10"/>
      <color indexed="8"/>
      <name val="Trebuchet MS"/>
      <family val="2"/>
    </font>
    <font>
      <i/>
      <sz val="10"/>
      <name val="Trebuchet MS"/>
      <family val="2"/>
    </font>
    <font>
      <i/>
      <u/>
      <sz val="10"/>
      <color indexed="8"/>
      <name val="Trebuchet MS"/>
      <family val="2"/>
    </font>
    <font>
      <sz val="10"/>
      <color indexed="10"/>
      <name val="Trebuchet MS"/>
      <family val="2"/>
    </font>
    <font>
      <u/>
      <sz val="11"/>
      <color theme="10"/>
      <name val="Calibri"/>
      <family val="2"/>
      <charset val="1"/>
    </font>
    <font>
      <b/>
      <sz val="9"/>
      <color indexed="8"/>
      <name val="Trebuchet MS"/>
      <family val="2"/>
    </font>
    <font>
      <b/>
      <sz val="16"/>
      <name val="Trebuchet MS"/>
      <family val="2"/>
    </font>
    <font>
      <b/>
      <sz val="16"/>
      <color indexed="8"/>
      <name val="Trebuchet MS"/>
      <family val="2"/>
    </font>
    <font>
      <b/>
      <i/>
      <sz val="10"/>
      <color indexed="8"/>
      <name val="Trebuchet MS"/>
      <family val="2"/>
    </font>
    <font>
      <b/>
      <sz val="11"/>
      <color indexed="8"/>
      <name val="Calibri"/>
      <family val="2"/>
    </font>
    <font>
      <b/>
      <sz val="12"/>
      <color indexed="8"/>
      <name val="Trebuchet MS"/>
      <family val="2"/>
    </font>
    <font>
      <sz val="12"/>
      <color indexed="8"/>
      <name val="Trebuchet MS"/>
      <family val="2"/>
    </font>
    <font>
      <b/>
      <sz val="14"/>
      <color indexed="8"/>
      <name val="Calibri"/>
      <family val="2"/>
    </font>
    <font>
      <b/>
      <u/>
      <sz val="16"/>
      <name val="Trebuchet MS"/>
      <family val="2"/>
    </font>
    <font>
      <i/>
      <u/>
      <sz val="10"/>
      <color indexed="10"/>
      <name val="Trebuchet MS"/>
      <family val="2"/>
    </font>
    <font>
      <sz val="10"/>
      <color rgb="FFFF0000"/>
      <name val="Trebuchet MS"/>
      <family val="2"/>
    </font>
    <font>
      <b/>
      <sz val="12"/>
      <color indexed="8"/>
      <name val="Calibri"/>
      <family val="2"/>
    </font>
    <font>
      <b/>
      <sz val="11"/>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u/>
      <sz val="11"/>
      <color theme="10"/>
      <name val="Calibri"/>
      <family val="2"/>
      <scheme val="minor"/>
    </font>
    <font>
      <i/>
      <sz val="11"/>
      <color theme="1"/>
      <name val="Calibri"/>
      <family val="2"/>
      <scheme val="minor"/>
    </font>
    <font>
      <sz val="11"/>
      <color indexed="8"/>
      <name val="Calibri"/>
      <family val="2"/>
    </font>
    <font>
      <sz val="10"/>
      <color indexed="8"/>
      <name val="Calibri"/>
      <family val="2"/>
    </font>
    <font>
      <sz val="11"/>
      <color rgb="FF000000"/>
      <name val="Trebuchet MS"/>
      <family val="2"/>
    </font>
    <font>
      <sz val="10"/>
      <color rgb="FF000000"/>
      <name val="Trebuchet MS"/>
      <family val="2"/>
    </font>
    <font>
      <b/>
      <sz val="10"/>
      <color rgb="FF000000"/>
      <name val="Trebuchet MS"/>
      <family val="2"/>
    </font>
    <font>
      <b/>
      <sz val="14"/>
      <name val="Calibri"/>
      <family val="2"/>
    </font>
    <font>
      <b/>
      <u/>
      <sz val="11"/>
      <color rgb="FF0070C0"/>
      <name val="Calibri"/>
      <family val="2"/>
    </font>
    <font>
      <b/>
      <sz val="10"/>
      <color rgb="FF0070C0"/>
      <name val="Trebuchet MS"/>
      <family val="2"/>
    </font>
    <font>
      <b/>
      <u/>
      <sz val="10"/>
      <color rgb="FF0070C0"/>
      <name val="Trebuchet MS"/>
      <family val="2"/>
    </font>
    <font>
      <b/>
      <u/>
      <sz val="11"/>
      <color rgb="FF0070C0"/>
      <name val="Calibri"/>
      <family val="2"/>
      <charset val="1"/>
    </font>
    <font>
      <i/>
      <sz val="10"/>
      <color indexed="8"/>
      <name val="Trebuchet MS"/>
      <family val="2"/>
    </font>
    <font>
      <b/>
      <u/>
      <sz val="16"/>
      <name val="Calibri"/>
      <family val="2"/>
    </font>
    <font>
      <b/>
      <u/>
      <sz val="11"/>
      <color theme="10"/>
      <name val="Calibri"/>
      <family val="2"/>
    </font>
    <font>
      <b/>
      <u/>
      <sz val="11"/>
      <color theme="10"/>
      <name val="Calibri"/>
      <family val="2"/>
      <charset val="1"/>
    </font>
  </fonts>
  <fills count="15">
    <fill>
      <patternFill patternType="none"/>
    </fill>
    <fill>
      <patternFill patternType="gray125"/>
    </fill>
    <fill>
      <patternFill patternType="solid">
        <fgColor indexed="41"/>
        <bgColor indexed="27"/>
      </patternFill>
    </fill>
    <fill>
      <patternFill patternType="solid">
        <fgColor rgb="FFFFFF00"/>
        <bgColor indexed="64"/>
      </patternFill>
    </fill>
    <fill>
      <patternFill patternType="solid">
        <fgColor rgb="FFFFFF00"/>
        <bgColor indexed="31"/>
      </patternFill>
    </fill>
    <fill>
      <patternFill patternType="solid">
        <fgColor theme="5" tint="0.39997558519241921"/>
        <bgColor indexed="64"/>
      </patternFill>
    </fill>
    <fill>
      <patternFill patternType="solid">
        <fgColor rgb="FFFFC000"/>
        <bgColor indexed="64"/>
      </patternFill>
    </fill>
    <fill>
      <patternFill patternType="solid">
        <fgColor rgb="FFFFC000"/>
        <bgColor indexed="42"/>
      </patternFill>
    </fill>
    <fill>
      <patternFill patternType="solid">
        <fgColor rgb="FFFFC000"/>
        <bgColor indexed="31"/>
      </patternFill>
    </fill>
    <fill>
      <patternFill patternType="solid">
        <fgColor theme="0" tint="-0.14999847407452621"/>
        <bgColor indexed="31"/>
      </patternFill>
    </fill>
    <fill>
      <patternFill patternType="solid">
        <fgColor theme="1"/>
        <bgColor indexed="64"/>
      </patternFill>
    </fill>
    <fill>
      <patternFill patternType="solid">
        <fgColor rgb="FFFFFF00"/>
        <bgColor indexed="42"/>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7">
    <border>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style="double">
        <color indexed="8"/>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8"/>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22" fillId="0" borderId="0" applyNumberFormat="0" applyFill="0" applyBorder="0" applyAlignment="0" applyProtection="0"/>
    <xf numFmtId="0" fontId="8" fillId="0" borderId="0"/>
    <xf numFmtId="0" fontId="39" fillId="0" borderId="0" applyNumberFormat="0" applyFill="0" applyBorder="0" applyAlignment="0" applyProtection="0"/>
    <xf numFmtId="0" fontId="6" fillId="0" borderId="0"/>
    <xf numFmtId="164" fontId="6" fillId="0" borderId="0" applyFont="0" applyFill="0" applyBorder="0" applyAlignment="0" applyProtection="0"/>
  </cellStyleXfs>
  <cellXfs count="272">
    <xf numFmtId="0" fontId="0" fillId="0" borderId="0" xfId="0"/>
    <xf numFmtId="0" fontId="10" fillId="0" borderId="0" xfId="0" applyFont="1" applyBorder="1"/>
    <xf numFmtId="0" fontId="15" fillId="0" borderId="0" xfId="0" applyFont="1"/>
    <xf numFmtId="0" fontId="10" fillId="0" borderId="0" xfId="0" applyFont="1" applyFill="1"/>
    <xf numFmtId="3" fontId="21" fillId="0" borderId="0" xfId="0" applyNumberFormat="1" applyFont="1" applyFill="1"/>
    <xf numFmtId="0" fontId="22" fillId="5" borderId="0" xfId="1" applyFill="1" applyAlignment="1">
      <alignment horizontal="center"/>
    </xf>
    <xf numFmtId="0" fontId="13" fillId="0" borderId="0" xfId="0" applyFont="1" applyFill="1" applyBorder="1" applyAlignment="1">
      <alignment horizontal="center"/>
    </xf>
    <xf numFmtId="0" fontId="0" fillId="0" borderId="0" xfId="0"/>
    <xf numFmtId="0" fontId="10" fillId="0" borderId="0" xfId="0" applyFont="1"/>
    <xf numFmtId="0" fontId="10" fillId="0" borderId="0" xfId="0" applyFont="1" applyFill="1" applyAlignment="1">
      <alignment horizontal="center"/>
    </xf>
    <xf numFmtId="3" fontId="10" fillId="0" borderId="0" xfId="0" applyNumberFormat="1" applyFont="1"/>
    <xf numFmtId="0" fontId="21" fillId="0" borderId="0" xfId="0" applyFont="1" applyFill="1"/>
    <xf numFmtId="0" fontId="10" fillId="0" borderId="0" xfId="0" applyFont="1" applyFill="1" applyBorder="1" applyAlignment="1">
      <alignment horizontal="center"/>
    </xf>
    <xf numFmtId="0" fontId="10" fillId="0" borderId="0" xfId="0" applyFont="1" applyFill="1" applyBorder="1"/>
    <xf numFmtId="0" fontId="10" fillId="5" borderId="0" xfId="0" applyFont="1" applyFill="1" applyAlignment="1">
      <alignment horizontal="center"/>
    </xf>
    <xf numFmtId="0" fontId="21" fillId="0" borderId="0" xfId="0" applyFont="1" applyFill="1" applyBorder="1" applyAlignment="1">
      <alignment horizontal="center"/>
    </xf>
    <xf numFmtId="0" fontId="30" fillId="0" borderId="0" xfId="0" applyFont="1"/>
    <xf numFmtId="0" fontId="10" fillId="4" borderId="5" xfId="0" applyFont="1" applyFill="1" applyBorder="1" applyProtection="1">
      <protection locked="0"/>
    </xf>
    <xf numFmtId="0" fontId="15" fillId="0" borderId="0" xfId="0" applyFont="1" applyProtection="1">
      <protection locked="0"/>
    </xf>
    <xf numFmtId="0" fontId="10" fillId="0" borderId="0" xfId="0" applyFont="1" applyProtection="1">
      <protection locked="0"/>
    </xf>
    <xf numFmtId="0" fontId="13" fillId="4" borderId="0" xfId="0" applyFont="1" applyFill="1" applyAlignment="1" applyProtection="1">
      <alignment horizontal="right"/>
      <protection locked="0"/>
    </xf>
    <xf numFmtId="0" fontId="10" fillId="4" borderId="6" xfId="0" applyFont="1" applyFill="1" applyBorder="1" applyProtection="1">
      <protection locked="0"/>
    </xf>
    <xf numFmtId="0" fontId="13" fillId="0" borderId="0" xfId="0" applyFont="1" applyProtection="1">
      <protection locked="0"/>
    </xf>
    <xf numFmtId="0" fontId="10" fillId="4" borderId="7" xfId="0" applyFont="1" applyFill="1" applyBorder="1" applyProtection="1">
      <protection locked="0"/>
    </xf>
    <xf numFmtId="0" fontId="10" fillId="4" borderId="0" xfId="0" applyFont="1" applyFill="1" applyAlignment="1" applyProtection="1">
      <alignment horizontal="right"/>
      <protection locked="0"/>
    </xf>
    <xf numFmtId="0" fontId="17" fillId="0" borderId="0" xfId="0" applyFont="1" applyProtection="1">
      <protection locked="0"/>
    </xf>
    <xf numFmtId="0" fontId="19" fillId="0" borderId="0" xfId="0" applyFont="1" applyProtection="1">
      <protection locked="0"/>
    </xf>
    <xf numFmtId="3" fontId="10" fillId="0" borderId="0" xfId="0" applyNumberFormat="1" applyFont="1" applyFill="1" applyProtection="1">
      <protection locked="0"/>
    </xf>
    <xf numFmtId="0" fontId="10" fillId="0" borderId="0" xfId="0" applyFont="1" applyFill="1" applyAlignment="1" applyProtection="1">
      <alignment horizontal="center"/>
      <protection locked="0"/>
    </xf>
    <xf numFmtId="0" fontId="11" fillId="6" borderId="0" xfId="0" applyFont="1" applyFill="1" applyAlignment="1" applyProtection="1">
      <alignment horizontal="left"/>
      <protection locked="0"/>
    </xf>
    <xf numFmtId="4" fontId="10" fillId="6" borderId="0" xfId="0" applyNumberFormat="1" applyFont="1" applyFill="1" applyProtection="1">
      <protection locked="0"/>
    </xf>
    <xf numFmtId="3" fontId="10" fillId="0" borderId="0" xfId="0" applyNumberFormat="1" applyFont="1" applyAlignment="1" applyProtection="1">
      <alignment horizontal="right"/>
      <protection locked="0"/>
    </xf>
    <xf numFmtId="0" fontId="10" fillId="0" borderId="0" xfId="0" applyFont="1" applyFill="1" applyProtection="1">
      <protection locked="0"/>
    </xf>
    <xf numFmtId="3" fontId="10" fillId="7" borderId="0" xfId="0" applyNumberFormat="1" applyFont="1" applyFill="1" applyAlignment="1" applyProtection="1">
      <alignment horizontal="right"/>
      <protection locked="0"/>
    </xf>
    <xf numFmtId="2" fontId="10" fillId="0" borderId="0" xfId="0" applyNumberFormat="1" applyFont="1" applyAlignment="1" applyProtection="1">
      <alignment horizontal="center"/>
      <protection locked="0"/>
    </xf>
    <xf numFmtId="4" fontId="10" fillId="0" borderId="0" xfId="0" applyNumberFormat="1" applyFont="1" applyAlignment="1" applyProtection="1">
      <alignment horizontal="center"/>
      <protection locked="0"/>
    </xf>
    <xf numFmtId="0" fontId="17" fillId="3" borderId="0" xfId="0" applyFont="1" applyFill="1" applyProtection="1">
      <protection locked="0"/>
    </xf>
    <xf numFmtId="2" fontId="10" fillId="0" borderId="0" xfId="0" applyNumberFormat="1" applyFont="1" applyFill="1" applyAlignment="1" applyProtection="1">
      <alignment horizontal="center"/>
      <protection locked="0"/>
    </xf>
    <xf numFmtId="0" fontId="10" fillId="6" borderId="0" xfId="0" applyFont="1" applyFill="1" applyProtection="1">
      <protection locked="0"/>
    </xf>
    <xf numFmtId="2" fontId="10" fillId="6" borderId="0" xfId="0" applyNumberFormat="1" applyFont="1" applyFill="1" applyAlignment="1" applyProtection="1">
      <alignment horizontal="center"/>
      <protection locked="0"/>
    </xf>
    <xf numFmtId="4" fontId="10" fillId="6" borderId="0" xfId="0" applyNumberFormat="1" applyFont="1" applyFill="1" applyAlignment="1" applyProtection="1">
      <alignment horizontal="center"/>
      <protection locked="0"/>
    </xf>
    <xf numFmtId="3" fontId="13" fillId="0" borderId="0" xfId="0" applyNumberFormat="1" applyFont="1" applyBorder="1" applyProtection="1">
      <protection locked="0"/>
    </xf>
    <xf numFmtId="3" fontId="13" fillId="0" borderId="0" xfId="0" applyNumberFormat="1" applyFont="1" applyBorder="1" applyAlignment="1" applyProtection="1">
      <alignment horizontal="right"/>
      <protection locked="0"/>
    </xf>
    <xf numFmtId="0" fontId="13" fillId="0" borderId="0" xfId="0" applyFont="1" applyAlignment="1" applyProtection="1">
      <alignment horizontal="center"/>
      <protection locked="0"/>
    </xf>
    <xf numFmtId="3" fontId="10" fillId="3" borderId="0" xfId="0" applyNumberFormat="1" applyFont="1" applyFill="1" applyProtection="1">
      <protection locked="0"/>
    </xf>
    <xf numFmtId="3" fontId="10" fillId="0" borderId="0" xfId="0" applyNumberFormat="1" applyFont="1" applyProtection="1">
      <protection locked="0"/>
    </xf>
    <xf numFmtId="3" fontId="10" fillId="4" borderId="0" xfId="0" applyNumberFormat="1" applyFont="1" applyFill="1" applyProtection="1">
      <protection locked="0"/>
    </xf>
    <xf numFmtId="3" fontId="10" fillId="4" borderId="0" xfId="0" applyNumberFormat="1" applyFont="1" applyFill="1" applyBorder="1" applyProtection="1">
      <protection locked="0"/>
    </xf>
    <xf numFmtId="3" fontId="10" fillId="8" borderId="1" xfId="0" applyNumberFormat="1" applyFont="1" applyFill="1" applyBorder="1" applyProtection="1">
      <protection locked="0"/>
    </xf>
    <xf numFmtId="3" fontId="13" fillId="0" borderId="0" xfId="0" applyNumberFormat="1" applyFont="1" applyProtection="1">
      <protection locked="0"/>
    </xf>
    <xf numFmtId="0" fontId="13" fillId="3" borderId="0" xfId="0" applyFont="1" applyFill="1" applyProtection="1">
      <protection locked="0"/>
    </xf>
    <xf numFmtId="3" fontId="10" fillId="0" borderId="0" xfId="0" applyNumberFormat="1" applyFont="1" applyBorder="1" applyProtection="1">
      <protection locked="0"/>
    </xf>
    <xf numFmtId="3" fontId="13" fillId="3" borderId="0" xfId="0" applyNumberFormat="1" applyFont="1" applyFill="1" applyProtection="1">
      <protection locked="0"/>
    </xf>
    <xf numFmtId="0" fontId="10" fillId="0" borderId="0" xfId="0" applyFont="1" applyAlignment="1" applyProtection="1">
      <alignment horizontal="center"/>
      <protection locked="0"/>
    </xf>
    <xf numFmtId="0" fontId="13" fillId="0" borderId="0" xfId="0" applyFont="1" applyFill="1" applyAlignment="1" applyProtection="1">
      <alignment horizontal="right"/>
      <protection locked="0"/>
    </xf>
    <xf numFmtId="1" fontId="13" fillId="0" borderId="0" xfId="0" applyNumberFormat="1" applyFont="1" applyFill="1" applyBorder="1" applyProtection="1">
      <protection locked="0"/>
    </xf>
    <xf numFmtId="3" fontId="13" fillId="3" borderId="4" xfId="0" applyNumberFormat="1" applyFont="1" applyFill="1" applyBorder="1" applyProtection="1">
      <protection locked="0"/>
    </xf>
    <xf numFmtId="0" fontId="10" fillId="0" borderId="0" xfId="0" applyFont="1" applyFill="1" applyBorder="1" applyProtection="1">
      <protection locked="0"/>
    </xf>
    <xf numFmtId="0" fontId="13" fillId="0" borderId="0" xfId="0" applyFont="1" applyFill="1" applyBorder="1" applyProtection="1">
      <protection locked="0"/>
    </xf>
    <xf numFmtId="0" fontId="10" fillId="0" borderId="0" xfId="0" applyFont="1" applyFill="1" applyBorder="1" applyAlignment="1" applyProtection="1">
      <alignment horizontal="center"/>
      <protection locked="0"/>
    </xf>
    <xf numFmtId="3" fontId="10" fillId="0" borderId="0" xfId="0" applyNumberFormat="1" applyFont="1" applyFill="1" applyBorder="1" applyProtection="1">
      <protection locked="0"/>
    </xf>
    <xf numFmtId="0" fontId="29" fillId="0" borderId="0" xfId="0" applyFont="1" applyProtection="1">
      <protection locked="0"/>
    </xf>
    <xf numFmtId="0" fontId="13" fillId="0" borderId="0" xfId="0" applyFont="1" applyFill="1" applyBorder="1" applyAlignment="1" applyProtection="1">
      <alignment horizontal="center"/>
      <protection locked="0"/>
    </xf>
    <xf numFmtId="3" fontId="21" fillId="0" borderId="0" xfId="0" applyNumberFormat="1" applyFont="1" applyFill="1" applyAlignment="1" applyProtection="1">
      <alignment horizontal="right"/>
      <protection locked="0"/>
    </xf>
    <xf numFmtId="0" fontId="21" fillId="0" borderId="0" xfId="0" applyFont="1" applyFill="1" applyProtection="1">
      <protection locked="0"/>
    </xf>
    <xf numFmtId="3" fontId="21" fillId="0" borderId="0" xfId="0" applyNumberFormat="1" applyFont="1" applyFill="1" applyProtection="1">
      <protection locked="0"/>
    </xf>
    <xf numFmtId="0" fontId="21" fillId="0" borderId="0" xfId="0" applyFont="1" applyFill="1" applyAlignment="1" applyProtection="1">
      <alignment horizontal="center"/>
      <protection locked="0"/>
    </xf>
    <xf numFmtId="3" fontId="10" fillId="0" borderId="0" xfId="0" applyNumberFormat="1" applyFont="1" applyAlignment="1" applyProtection="1">
      <alignment horizontal="right"/>
    </xf>
    <xf numFmtId="3" fontId="13" fillId="0" borderId="2" xfId="0" applyNumberFormat="1" applyFont="1" applyBorder="1" applyAlignment="1" applyProtection="1">
      <alignment horizontal="right"/>
    </xf>
    <xf numFmtId="3" fontId="13" fillId="0" borderId="2" xfId="0" applyNumberFormat="1" applyFont="1" applyBorder="1" applyProtection="1"/>
    <xf numFmtId="3" fontId="10" fillId="0" borderId="0" xfId="0" applyNumberFormat="1" applyFont="1" applyFill="1" applyProtection="1"/>
    <xf numFmtId="3" fontId="13" fillId="0" borderId="4" xfId="0" applyNumberFormat="1" applyFont="1" applyBorder="1" applyProtection="1"/>
    <xf numFmtId="3" fontId="13" fillId="0" borderId="3" xfId="0" applyNumberFormat="1" applyFont="1" applyBorder="1" applyProtection="1"/>
    <xf numFmtId="3" fontId="17" fillId="0" borderId="0" xfId="0" applyNumberFormat="1" applyFont="1" applyProtection="1"/>
    <xf numFmtId="4" fontId="17" fillId="0" borderId="0" xfId="0" applyNumberFormat="1" applyFont="1" applyProtection="1"/>
    <xf numFmtId="3" fontId="10" fillId="0" borderId="0" xfId="0" applyNumberFormat="1" applyFont="1" applyProtection="1"/>
    <xf numFmtId="3" fontId="10" fillId="9" borderId="0" xfId="0" applyNumberFormat="1" applyFont="1" applyFill="1" applyProtection="1"/>
    <xf numFmtId="0" fontId="10" fillId="0" borderId="0" xfId="0" applyFont="1" applyBorder="1" applyAlignment="1" applyProtection="1">
      <alignment horizontal="center"/>
      <protection locked="0"/>
    </xf>
    <xf numFmtId="0" fontId="32" fillId="0" borderId="0" xfId="0" applyFont="1" applyProtection="1">
      <protection locked="0"/>
    </xf>
    <xf numFmtId="2" fontId="10" fillId="0" borderId="0" xfId="0" applyNumberFormat="1" applyFont="1" applyFill="1" applyBorder="1" applyAlignment="1" applyProtection="1">
      <alignment horizontal="center"/>
      <protection locked="0"/>
    </xf>
    <xf numFmtId="0" fontId="21" fillId="0" borderId="0" xfId="0" applyFont="1" applyFill="1" applyBorder="1" applyAlignment="1" applyProtection="1">
      <alignment horizontal="center"/>
      <protection locked="0"/>
    </xf>
    <xf numFmtId="0" fontId="11" fillId="3" borderId="0" xfId="0" applyFont="1" applyFill="1" applyAlignment="1" applyProtection="1">
      <alignment horizontal="center"/>
      <protection locked="0"/>
    </xf>
    <xf numFmtId="3" fontId="21" fillId="0" borderId="0" xfId="0" applyNumberFormat="1" applyFont="1" applyFill="1" applyAlignment="1" applyProtection="1">
      <alignment horizontal="center"/>
      <protection locked="0"/>
    </xf>
    <xf numFmtId="0" fontId="17" fillId="0" borderId="0" xfId="0" applyFont="1" applyFill="1" applyBorder="1" applyProtection="1">
      <protection locked="0"/>
    </xf>
    <xf numFmtId="0" fontId="17" fillId="0" borderId="0" xfId="0" applyFont="1" applyFill="1" applyBorder="1" applyAlignment="1" applyProtection="1">
      <alignment horizontal="center"/>
      <protection locked="0"/>
    </xf>
    <xf numFmtId="0" fontId="24" fillId="0" borderId="0" xfId="0" applyFont="1" applyFill="1" applyBorder="1" applyProtection="1">
      <protection locked="0"/>
    </xf>
    <xf numFmtId="0" fontId="13" fillId="0" borderId="0" xfId="0" applyFont="1" applyFill="1" applyAlignment="1" applyProtection="1">
      <alignment horizontal="justify" vertical="top"/>
      <protection locked="0"/>
    </xf>
    <xf numFmtId="3" fontId="17" fillId="0" borderId="0" xfId="0" applyNumberFormat="1" applyFont="1" applyFill="1" applyAlignment="1" applyProtection="1">
      <alignment horizontal="right"/>
      <protection locked="0"/>
    </xf>
    <xf numFmtId="0" fontId="11" fillId="0" borderId="0" xfId="0" applyFont="1" applyFill="1" applyAlignment="1" applyProtection="1">
      <alignment horizontal="center"/>
      <protection locked="0"/>
    </xf>
    <xf numFmtId="0" fontId="34" fillId="0" borderId="0" xfId="0" applyFont="1"/>
    <xf numFmtId="4" fontId="10" fillId="3" borderId="0" xfId="0" applyNumberFormat="1" applyFont="1" applyFill="1" applyProtection="1">
      <protection locked="0"/>
    </xf>
    <xf numFmtId="0" fontId="22" fillId="5" borderId="0" xfId="1" applyFill="1" applyAlignment="1">
      <alignment horizontal="center" wrapText="1"/>
    </xf>
    <xf numFmtId="0" fontId="13" fillId="0" borderId="0" xfId="0" applyFont="1" applyFill="1"/>
    <xf numFmtId="0" fontId="10" fillId="0" borderId="0" xfId="0" applyFont="1" applyProtection="1"/>
    <xf numFmtId="0" fontId="15" fillId="0" borderId="0" xfId="0" applyFont="1" applyProtection="1"/>
    <xf numFmtId="0" fontId="13" fillId="0" borderId="0" xfId="0" applyFont="1" applyAlignment="1" applyProtection="1">
      <alignment horizontal="right"/>
    </xf>
    <xf numFmtId="0" fontId="26" fillId="0" borderId="0" xfId="0" applyFont="1" applyAlignment="1" applyProtection="1">
      <alignment horizontal="right"/>
    </xf>
    <xf numFmtId="0" fontId="10" fillId="5" borderId="0" xfId="0" applyFont="1" applyFill="1" applyAlignment="1" applyProtection="1">
      <alignment horizontal="center"/>
    </xf>
    <xf numFmtId="0" fontId="10" fillId="0" borderId="0" xfId="0" applyFont="1" applyFill="1" applyAlignment="1" applyProtection="1">
      <alignment horizontal="center"/>
    </xf>
    <xf numFmtId="0" fontId="24" fillId="0" borderId="0" xfId="0" applyFont="1" applyProtection="1"/>
    <xf numFmtId="0" fontId="20" fillId="0" borderId="0" xfId="0" applyFont="1" applyAlignment="1" applyProtection="1">
      <alignment horizontal="right"/>
    </xf>
    <xf numFmtId="0" fontId="20" fillId="0" borderId="0" xfId="0" applyFont="1" applyProtection="1"/>
    <xf numFmtId="0" fontId="18" fillId="0" borderId="0" xfId="0" applyFont="1" applyAlignment="1" applyProtection="1">
      <alignment horizontal="right"/>
    </xf>
    <xf numFmtId="0" fontId="13" fillId="0" borderId="0" xfId="0" applyFont="1" applyFill="1" applyBorder="1" applyAlignment="1" applyProtection="1">
      <alignment horizontal="center"/>
    </xf>
    <xf numFmtId="0" fontId="13" fillId="0" borderId="0" xfId="0" applyFont="1" applyFill="1" applyBorder="1" applyAlignment="1" applyProtection="1">
      <alignment horizontal="right"/>
    </xf>
    <xf numFmtId="0" fontId="13" fillId="0" borderId="0" xfId="0" applyFont="1" applyProtection="1"/>
    <xf numFmtId="3" fontId="18" fillId="0" borderId="0" xfId="0" applyNumberFormat="1" applyFont="1" applyAlignment="1" applyProtection="1">
      <alignment horizontal="right"/>
    </xf>
    <xf numFmtId="0" fontId="12" fillId="0" borderId="0" xfId="0" applyFont="1" applyFill="1" applyAlignment="1" applyProtection="1">
      <alignment horizontal="left"/>
    </xf>
    <xf numFmtId="3" fontId="10" fillId="0" borderId="0" xfId="0" applyNumberFormat="1" applyFont="1" applyFill="1" applyAlignment="1" applyProtection="1">
      <alignment horizontal="right"/>
    </xf>
    <xf numFmtId="0" fontId="17" fillId="0" borderId="0" xfId="0" applyFont="1" applyProtection="1"/>
    <xf numFmtId="0" fontId="13" fillId="0" borderId="0" xfId="0" applyFont="1" applyAlignment="1" applyProtection="1">
      <alignment horizontal="center"/>
    </xf>
    <xf numFmtId="0" fontId="17" fillId="0" borderId="0" xfId="0" applyFont="1" applyAlignment="1" applyProtection="1">
      <alignment wrapText="1"/>
    </xf>
    <xf numFmtId="0" fontId="10" fillId="0" borderId="0" xfId="0" applyFont="1" applyAlignment="1" applyProtection="1">
      <alignment horizontal="center"/>
    </xf>
    <xf numFmtId="3" fontId="13" fillId="0" borderId="0" xfId="0" applyNumberFormat="1" applyFont="1" applyBorder="1" applyAlignment="1" applyProtection="1">
      <alignment horizontal="right"/>
    </xf>
    <xf numFmtId="0" fontId="25" fillId="0" borderId="0" xfId="0" applyFont="1" applyFill="1" applyBorder="1" applyProtection="1"/>
    <xf numFmtId="0" fontId="28" fillId="0" borderId="0" xfId="0" applyFont="1" applyProtection="1"/>
    <xf numFmtId="0" fontId="17" fillId="10" borderId="0" xfId="0" applyFont="1" applyFill="1" applyProtection="1"/>
    <xf numFmtId="0" fontId="17" fillId="5" borderId="0" xfId="0" applyFont="1" applyFill="1" applyAlignment="1" applyProtection="1">
      <alignment horizontal="center"/>
    </xf>
    <xf numFmtId="0" fontId="14" fillId="0" borderId="0" xfId="0" applyFont="1" applyProtection="1"/>
    <xf numFmtId="0" fontId="16" fillId="0" borderId="0" xfId="0" applyFont="1" applyProtection="1"/>
    <xf numFmtId="3" fontId="17" fillId="3" borderId="0" xfId="0" applyNumberFormat="1" applyFont="1" applyFill="1" applyAlignment="1" applyProtection="1">
      <alignment horizontal="right"/>
      <protection locked="0"/>
    </xf>
    <xf numFmtId="10" fontId="17" fillId="3" borderId="0" xfId="0" applyNumberFormat="1" applyFont="1" applyFill="1" applyAlignment="1" applyProtection="1">
      <alignment horizontal="right"/>
      <protection locked="0"/>
    </xf>
    <xf numFmtId="2" fontId="10" fillId="0" borderId="0" xfId="0" applyNumberFormat="1" applyFont="1" applyFill="1" applyProtection="1"/>
    <xf numFmtId="0" fontId="17" fillId="0" borderId="0" xfId="0" applyFont="1" applyFill="1" applyAlignment="1" applyProtection="1">
      <alignment wrapText="1"/>
    </xf>
    <xf numFmtId="0" fontId="33" fillId="0" borderId="0" xfId="0" applyFont="1" applyAlignment="1" applyProtection="1">
      <alignment wrapText="1"/>
    </xf>
    <xf numFmtId="3" fontId="17" fillId="10" borderId="0" xfId="0" applyNumberFormat="1" applyFont="1" applyFill="1" applyProtection="1"/>
    <xf numFmtId="0" fontId="10" fillId="0" borderId="0" xfId="0" applyFont="1" applyFill="1" applyProtection="1"/>
    <xf numFmtId="0" fontId="10" fillId="6" borderId="4" xfId="0" applyFont="1" applyFill="1" applyBorder="1" applyProtection="1">
      <protection locked="0"/>
    </xf>
    <xf numFmtId="0" fontId="10" fillId="7" borderId="15" xfId="0" applyFont="1" applyFill="1" applyBorder="1" applyProtection="1">
      <protection locked="0"/>
    </xf>
    <xf numFmtId="0" fontId="11" fillId="3" borderId="4" xfId="0" applyFont="1" applyFill="1" applyBorder="1" applyAlignment="1" applyProtection="1">
      <alignment horizontal="left"/>
      <protection locked="0"/>
    </xf>
    <xf numFmtId="3" fontId="10" fillId="11" borderId="12" xfId="0" applyNumberFormat="1" applyFont="1" applyFill="1" applyBorder="1" applyProtection="1">
      <protection locked="0"/>
    </xf>
    <xf numFmtId="0" fontId="11" fillId="3" borderId="11" xfId="0" applyFont="1" applyFill="1" applyBorder="1" applyAlignment="1" applyProtection="1">
      <alignment horizontal="left"/>
      <protection locked="0"/>
    </xf>
    <xf numFmtId="3" fontId="10" fillId="11" borderId="13" xfId="0" applyNumberFormat="1" applyFont="1" applyFill="1" applyBorder="1" applyProtection="1">
      <protection locked="0"/>
    </xf>
    <xf numFmtId="0" fontId="11" fillId="3" borderId="0" xfId="0" applyFont="1" applyFill="1" applyAlignment="1" applyProtection="1">
      <alignment horizontal="left"/>
      <protection locked="0"/>
    </xf>
    <xf numFmtId="3" fontId="10" fillId="4" borderId="14" xfId="0" applyNumberFormat="1" applyFont="1" applyFill="1" applyBorder="1" applyProtection="1">
      <protection locked="0"/>
    </xf>
    <xf numFmtId="4" fontId="10" fillId="3" borderId="4" xfId="0" applyNumberFormat="1" applyFont="1" applyFill="1" applyBorder="1" applyProtection="1">
      <protection locked="0"/>
    </xf>
    <xf numFmtId="4" fontId="10" fillId="3" borderId="11" xfId="0" applyNumberFormat="1" applyFont="1" applyFill="1" applyBorder="1" applyProtection="1">
      <protection locked="0"/>
    </xf>
    <xf numFmtId="4" fontId="10" fillId="4" borderId="0" xfId="0" applyNumberFormat="1" applyFont="1" applyFill="1" applyProtection="1">
      <protection locked="0"/>
    </xf>
    <xf numFmtId="3" fontId="10" fillId="3" borderId="4" xfId="0" applyNumberFormat="1" applyFont="1" applyFill="1" applyBorder="1" applyProtection="1">
      <protection locked="0"/>
    </xf>
    <xf numFmtId="3" fontId="10" fillId="3" borderId="11" xfId="0" applyNumberFormat="1" applyFont="1" applyFill="1" applyBorder="1" applyProtection="1">
      <protection locked="0"/>
    </xf>
    <xf numFmtId="2" fontId="10" fillId="4" borderId="17" xfId="0" applyNumberFormat="1" applyFont="1" applyFill="1" applyBorder="1" applyProtection="1">
      <protection locked="0"/>
    </xf>
    <xf numFmtId="2" fontId="10" fillId="4" borderId="18" xfId="0" applyNumberFormat="1" applyFont="1" applyFill="1" applyBorder="1" applyProtection="1">
      <protection locked="0"/>
    </xf>
    <xf numFmtId="3" fontId="10" fillId="3" borderId="17" xfId="0" applyNumberFormat="1" applyFont="1" applyFill="1" applyBorder="1" applyProtection="1">
      <protection locked="0"/>
    </xf>
    <xf numFmtId="3" fontId="13" fillId="0" borderId="19" xfId="0" applyNumberFormat="1" applyFont="1" applyBorder="1" applyAlignment="1" applyProtection="1">
      <alignment horizontal="right"/>
    </xf>
    <xf numFmtId="3" fontId="13" fillId="0" borderId="16" xfId="0" applyNumberFormat="1" applyFont="1" applyBorder="1" applyAlignment="1" applyProtection="1">
      <alignment horizontal="right"/>
      <protection locked="0"/>
    </xf>
    <xf numFmtId="3" fontId="13" fillId="0" borderId="19" xfId="0" applyNumberFormat="1" applyFont="1" applyBorder="1" applyProtection="1"/>
    <xf numFmtId="3" fontId="10" fillId="3" borderId="13" xfId="0" applyNumberFormat="1" applyFont="1" applyFill="1" applyBorder="1" applyProtection="1">
      <protection locked="0"/>
    </xf>
    <xf numFmtId="3" fontId="10" fillId="4" borderId="4" xfId="0" applyNumberFormat="1" applyFont="1" applyFill="1" applyBorder="1" applyProtection="1">
      <protection locked="0"/>
    </xf>
    <xf numFmtId="3" fontId="10" fillId="4" borderId="11" xfId="0" applyNumberFormat="1" applyFont="1" applyFill="1" applyBorder="1" applyProtection="1">
      <protection locked="0"/>
    </xf>
    <xf numFmtId="3" fontId="13" fillId="0" borderId="20" xfId="0" applyNumberFormat="1" applyFont="1" applyBorder="1" applyProtection="1"/>
    <xf numFmtId="2" fontId="13" fillId="0" borderId="21" xfId="0" applyNumberFormat="1" applyFont="1" applyBorder="1" applyProtection="1"/>
    <xf numFmtId="3" fontId="10" fillId="3" borderId="18" xfId="0" applyNumberFormat="1" applyFont="1" applyFill="1" applyBorder="1" applyProtection="1">
      <protection locked="0"/>
    </xf>
    <xf numFmtId="3" fontId="10" fillId="3" borderId="22" xfId="0" applyNumberFormat="1" applyFont="1" applyFill="1" applyBorder="1" applyProtection="1">
      <protection locked="0"/>
    </xf>
    <xf numFmtId="0" fontId="17" fillId="0" borderId="0" xfId="0" applyFont="1" applyBorder="1" applyAlignment="1" applyProtection="1">
      <alignment wrapText="1"/>
    </xf>
    <xf numFmtId="2" fontId="10" fillId="4" borderId="23" xfId="0" applyNumberFormat="1" applyFont="1" applyFill="1" applyBorder="1" applyProtection="1">
      <protection locked="0"/>
    </xf>
    <xf numFmtId="3" fontId="10" fillId="3" borderId="12" xfId="0" applyNumberFormat="1" applyFont="1" applyFill="1" applyBorder="1" applyProtection="1">
      <protection locked="0"/>
    </xf>
    <xf numFmtId="3" fontId="10" fillId="4" borderId="24" xfId="0" applyNumberFormat="1" applyFont="1" applyFill="1" applyBorder="1" applyProtection="1">
      <protection locked="0"/>
    </xf>
    <xf numFmtId="2" fontId="13" fillId="0" borderId="20" xfId="0" applyNumberFormat="1" applyFont="1" applyBorder="1" applyProtection="1"/>
    <xf numFmtId="0" fontId="8" fillId="0" borderId="0" xfId="2"/>
    <xf numFmtId="0" fontId="9" fillId="0" borderId="0" xfId="2" applyFont="1"/>
    <xf numFmtId="0" fontId="27" fillId="0" borderId="0" xfId="2" applyFont="1"/>
    <xf numFmtId="0" fontId="9" fillId="0" borderId="27" xfId="2" applyFont="1" applyBorder="1" applyAlignment="1">
      <alignment horizontal="center" vertical="center"/>
    </xf>
    <xf numFmtId="0" fontId="9" fillId="0" borderId="28" xfId="2" applyFont="1" applyBorder="1" applyAlignment="1">
      <alignment horizontal="center" vertical="center"/>
    </xf>
    <xf numFmtId="0" fontId="9" fillId="0" borderId="28" xfId="2" applyFont="1" applyBorder="1" applyAlignment="1">
      <alignment horizontal="center" vertical="center" wrapText="1"/>
    </xf>
    <xf numFmtId="0" fontId="9" fillId="0" borderId="29" xfId="2" applyFont="1" applyBorder="1" applyAlignment="1">
      <alignment horizontal="center" vertical="center"/>
    </xf>
    <xf numFmtId="0" fontId="8" fillId="12" borderId="30" xfId="2" applyFill="1" applyBorder="1"/>
    <xf numFmtId="0" fontId="8" fillId="12" borderId="25" xfId="2" applyFill="1" applyBorder="1"/>
    <xf numFmtId="0" fontId="8" fillId="10" borderId="25" xfId="2" applyFill="1" applyBorder="1"/>
    <xf numFmtId="0" fontId="8" fillId="10" borderId="32" xfId="2" applyFill="1" applyBorder="1"/>
    <xf numFmtId="0" fontId="8" fillId="12" borderId="34" xfId="2" applyFill="1" applyBorder="1"/>
    <xf numFmtId="0" fontId="8" fillId="12" borderId="35" xfId="2" applyFill="1" applyBorder="1"/>
    <xf numFmtId="0" fontId="8" fillId="10" borderId="35" xfId="2" applyFill="1" applyBorder="1"/>
    <xf numFmtId="3" fontId="8" fillId="0" borderId="0" xfId="2" applyNumberFormat="1" applyBorder="1" applyAlignment="1">
      <alignment horizontal="right"/>
    </xf>
    <xf numFmtId="3" fontId="8" fillId="0" borderId="0" xfId="2" applyNumberFormat="1"/>
    <xf numFmtId="0" fontId="40" fillId="0" borderId="0" xfId="2" applyFont="1" applyAlignment="1">
      <alignment wrapText="1"/>
    </xf>
    <xf numFmtId="10" fontId="10" fillId="3" borderId="11" xfId="0" applyNumberFormat="1" applyFont="1" applyFill="1" applyBorder="1" applyAlignment="1" applyProtection="1">
      <alignment horizontal="right"/>
      <protection locked="0"/>
    </xf>
    <xf numFmtId="3" fontId="10" fillId="0" borderId="11" xfId="0" applyNumberFormat="1" applyFont="1" applyBorder="1" applyAlignment="1" applyProtection="1">
      <alignment horizontal="right"/>
    </xf>
    <xf numFmtId="0" fontId="6" fillId="0" borderId="0" xfId="4"/>
    <xf numFmtId="0" fontId="6" fillId="0" borderId="0" xfId="4" applyFill="1"/>
    <xf numFmtId="0" fontId="6" fillId="0" borderId="11" xfId="4" applyFill="1" applyBorder="1"/>
    <xf numFmtId="0" fontId="6" fillId="0" borderId="11" xfId="4" applyBorder="1"/>
    <xf numFmtId="0" fontId="35" fillId="0" borderId="11" xfId="4" applyFont="1" applyFill="1" applyBorder="1"/>
    <xf numFmtId="165" fontId="41" fillId="14" borderId="0" xfId="5" applyNumberFormat="1" applyFont="1" applyFill="1" applyBorder="1" applyAlignment="1"/>
    <xf numFmtId="0" fontId="41" fillId="0" borderId="0" xfId="4" applyFont="1" applyFill="1" applyBorder="1" applyAlignment="1"/>
    <xf numFmtId="0" fontId="6" fillId="0" borderId="0" xfId="4" applyFont="1" applyFill="1" applyBorder="1"/>
    <xf numFmtId="0" fontId="27" fillId="0" borderId="0" xfId="4" applyFont="1" applyFill="1" applyBorder="1" applyAlignment="1"/>
    <xf numFmtId="0" fontId="35" fillId="0" borderId="0" xfId="4" applyFont="1" applyAlignment="1">
      <alignment wrapText="1"/>
    </xf>
    <xf numFmtId="0" fontId="35" fillId="0" borderId="0" xfId="4" applyFont="1" applyFill="1" applyAlignment="1">
      <alignment wrapText="1"/>
    </xf>
    <xf numFmtId="0" fontId="35" fillId="0" borderId="0" xfId="4" applyFont="1" applyFill="1"/>
    <xf numFmtId="0" fontId="35" fillId="0" borderId="0" xfId="4" applyFont="1"/>
    <xf numFmtId="0" fontId="28" fillId="0" borderId="0" xfId="0" applyFont="1" applyFill="1" applyAlignment="1">
      <alignment horizontal="left"/>
    </xf>
    <xf numFmtId="0" fontId="28" fillId="0" borderId="0" xfId="0" applyFont="1" applyFill="1" applyAlignment="1">
      <alignment horizontal="left" wrapText="1"/>
    </xf>
    <xf numFmtId="0" fontId="10" fillId="0" borderId="0" xfId="0" applyFont="1" applyFill="1" applyAlignment="1">
      <alignment vertical="top" wrapText="1"/>
    </xf>
    <xf numFmtId="0" fontId="10" fillId="0" borderId="0" xfId="0" applyFont="1" applyFill="1" applyAlignment="1">
      <alignment vertical="top"/>
    </xf>
    <xf numFmtId="0" fontId="13" fillId="0" borderId="0" xfId="0" applyFont="1" applyFill="1" applyAlignment="1">
      <alignment vertical="top"/>
    </xf>
    <xf numFmtId="0" fontId="43" fillId="0" borderId="0" xfId="0" applyFont="1"/>
    <xf numFmtId="0" fontId="10" fillId="0" borderId="0" xfId="0" applyFont="1" applyAlignment="1">
      <alignment vertical="top" wrapText="1"/>
    </xf>
    <xf numFmtId="0" fontId="45" fillId="0" borderId="0" xfId="0" applyFont="1" applyAlignment="1">
      <alignment vertical="top" wrapText="1"/>
    </xf>
    <xf numFmtId="0" fontId="43" fillId="0" borderId="0" xfId="0" applyFont="1" applyAlignment="1">
      <alignment vertical="top" wrapText="1"/>
    </xf>
    <xf numFmtId="0" fontId="44" fillId="0" borderId="0" xfId="0" applyFont="1" applyAlignment="1">
      <alignment vertical="top" wrapText="1"/>
    </xf>
    <xf numFmtId="0" fontId="45" fillId="0" borderId="0" xfId="0" applyFont="1" applyAlignment="1">
      <alignment vertical="center"/>
    </xf>
    <xf numFmtId="0" fontId="13" fillId="0" borderId="0" xfId="0" applyFont="1" applyFill="1" applyAlignment="1">
      <alignment vertical="top" wrapText="1"/>
    </xf>
    <xf numFmtId="0" fontId="13" fillId="0" borderId="0" xfId="0" applyFont="1"/>
    <xf numFmtId="0" fontId="46" fillId="5" borderId="0" xfId="1" applyFont="1" applyFill="1" applyAlignment="1" applyProtection="1">
      <alignment horizontal="center"/>
    </xf>
    <xf numFmtId="0" fontId="47" fillId="5" borderId="0" xfId="1" applyFont="1" applyFill="1" applyAlignment="1" applyProtection="1">
      <alignment horizontal="center"/>
    </xf>
    <xf numFmtId="0" fontId="47" fillId="5" borderId="0" xfId="1" applyFont="1" applyFill="1" applyAlignment="1" applyProtection="1">
      <alignment horizontal="center" wrapText="1"/>
    </xf>
    <xf numFmtId="0" fontId="48" fillId="5" borderId="0" xfId="0" applyFont="1" applyFill="1" applyAlignment="1" applyProtection="1">
      <alignment horizontal="center"/>
    </xf>
    <xf numFmtId="0" fontId="49" fillId="5" borderId="0" xfId="0" applyFont="1" applyFill="1" applyAlignment="1" applyProtection="1">
      <alignment horizontal="center"/>
    </xf>
    <xf numFmtId="0" fontId="50" fillId="5" borderId="0" xfId="1" applyFont="1" applyFill="1" applyAlignment="1" applyProtection="1">
      <alignment horizontal="center"/>
    </xf>
    <xf numFmtId="0" fontId="50" fillId="5" borderId="0" xfId="1" quotePrefix="1" applyFont="1" applyFill="1" applyAlignment="1" applyProtection="1">
      <alignment horizontal="center"/>
    </xf>
    <xf numFmtId="0" fontId="48" fillId="5" borderId="0" xfId="0" applyFont="1" applyFill="1" applyBorder="1" applyAlignment="1" applyProtection="1">
      <alignment horizontal="center"/>
    </xf>
    <xf numFmtId="0" fontId="47" fillId="5" borderId="0" xfId="1" applyFont="1" applyFill="1" applyAlignment="1">
      <alignment horizontal="center"/>
    </xf>
    <xf numFmtId="0" fontId="22" fillId="0" borderId="0" xfId="1" applyFill="1" applyAlignment="1">
      <alignment horizontal="center"/>
    </xf>
    <xf numFmtId="0" fontId="28" fillId="0" borderId="0" xfId="0" applyFont="1" applyFill="1" applyAlignment="1">
      <alignment horizontal="left"/>
    </xf>
    <xf numFmtId="0" fontId="50" fillId="5" borderId="0" xfId="1" quotePrefix="1" applyFont="1" applyFill="1" applyAlignment="1">
      <alignment horizontal="center"/>
    </xf>
    <xf numFmtId="0" fontId="48" fillId="5" borderId="0" xfId="0" applyFont="1" applyFill="1" applyAlignment="1">
      <alignment horizontal="center"/>
    </xf>
    <xf numFmtId="0" fontId="50" fillId="5" borderId="0" xfId="1" quotePrefix="1" applyFont="1" applyFill="1" applyAlignment="1">
      <alignment horizontal="center" vertical="center"/>
    </xf>
    <xf numFmtId="0" fontId="52" fillId="5" borderId="0" xfId="1" applyFont="1" applyFill="1" applyAlignment="1">
      <alignment horizontal="center"/>
    </xf>
    <xf numFmtId="0" fontId="47" fillId="5" borderId="0" xfId="1" applyFont="1" applyFill="1" applyAlignment="1">
      <alignment horizontal="center" vertical="center"/>
    </xf>
    <xf numFmtId="0" fontId="54" fillId="5" borderId="0" xfId="1" quotePrefix="1" applyFont="1" applyFill="1" applyAlignment="1">
      <alignment horizontal="center"/>
    </xf>
    <xf numFmtId="0" fontId="54" fillId="5" borderId="0" xfId="1" quotePrefix="1" applyFont="1" applyFill="1" applyAlignment="1">
      <alignment horizontal="center" vertical="center"/>
    </xf>
    <xf numFmtId="0" fontId="53" fillId="5" borderId="0" xfId="1" applyFont="1" applyFill="1" applyAlignment="1" applyProtection="1">
      <alignment horizontal="center"/>
    </xf>
    <xf numFmtId="0" fontId="54" fillId="5" borderId="0" xfId="1" applyFont="1" applyFill="1" applyAlignment="1" applyProtection="1">
      <alignment horizontal="center"/>
    </xf>
    <xf numFmtId="0" fontId="13" fillId="5" borderId="0" xfId="0" applyFont="1" applyFill="1" applyAlignment="1" applyProtection="1">
      <alignment horizontal="center"/>
    </xf>
    <xf numFmtId="0" fontId="54" fillId="5" borderId="0" xfId="1" quotePrefix="1" applyFont="1" applyFill="1" applyAlignment="1" applyProtection="1">
      <alignment horizontal="center"/>
    </xf>
    <xf numFmtId="0" fontId="13" fillId="5" borderId="0" xfId="0" applyFont="1" applyFill="1" applyBorder="1" applyAlignment="1" applyProtection="1">
      <alignment horizontal="center"/>
    </xf>
    <xf numFmtId="0" fontId="3" fillId="12" borderId="25" xfId="2" applyFont="1" applyFill="1" applyBorder="1"/>
    <xf numFmtId="165" fontId="0" fillId="0" borderId="0" xfId="5" applyNumberFormat="1" applyFont="1" applyProtection="1"/>
    <xf numFmtId="0" fontId="6" fillId="0" borderId="0" xfId="4" applyProtection="1"/>
    <xf numFmtId="165" fontId="35" fillId="0" borderId="11" xfId="5" applyNumberFormat="1" applyFont="1" applyBorder="1" applyProtection="1"/>
    <xf numFmtId="0" fontId="35" fillId="0" borderId="0" xfId="4" applyFont="1" applyAlignment="1" applyProtection="1">
      <alignment wrapText="1"/>
    </xf>
    <xf numFmtId="3" fontId="10" fillId="0" borderId="11" xfId="0" applyNumberFormat="1" applyFont="1" applyBorder="1" applyProtection="1"/>
    <xf numFmtId="3" fontId="13" fillId="0" borderId="0" xfId="0" applyNumberFormat="1" applyFont="1" applyAlignment="1" applyProtection="1">
      <alignment horizontal="left"/>
    </xf>
    <xf numFmtId="0" fontId="19" fillId="0" borderId="0" xfId="0" applyFont="1" applyProtection="1"/>
    <xf numFmtId="3" fontId="21" fillId="0" borderId="0" xfId="0" applyNumberFormat="1" applyFont="1" applyFill="1" applyAlignment="1" applyProtection="1">
      <alignment horizontal="right"/>
    </xf>
    <xf numFmtId="0" fontId="2" fillId="12" borderId="25" xfId="2" applyFont="1" applyFill="1" applyBorder="1"/>
    <xf numFmtId="165" fontId="0" fillId="3" borderId="0" xfId="5" applyNumberFormat="1" applyFont="1" applyFill="1" applyBorder="1" applyProtection="1">
      <protection locked="0"/>
    </xf>
    <xf numFmtId="165" fontId="0" fillId="3" borderId="0" xfId="5" applyNumberFormat="1" applyFont="1" applyFill="1" applyProtection="1">
      <protection locked="0"/>
    </xf>
    <xf numFmtId="165" fontId="0" fillId="6" borderId="0" xfId="5" applyNumberFormat="1" applyFont="1" applyFill="1" applyProtection="1">
      <protection locked="0"/>
    </xf>
    <xf numFmtId="165" fontId="41" fillId="3" borderId="0" xfId="5" applyNumberFormat="1" applyFont="1" applyFill="1" applyBorder="1" applyAlignment="1" applyProtection="1">
      <protection locked="0"/>
    </xf>
    <xf numFmtId="0" fontId="41" fillId="3" borderId="0" xfId="4" applyFont="1" applyFill="1" applyBorder="1" applyAlignment="1" applyProtection="1">
      <protection locked="0"/>
    </xf>
    <xf numFmtId="0" fontId="6" fillId="3" borderId="0" xfId="4" applyFont="1" applyFill="1" applyProtection="1">
      <protection locked="0"/>
    </xf>
    <xf numFmtId="0" fontId="3" fillId="3" borderId="0" xfId="4" applyFont="1" applyFill="1" applyProtection="1">
      <protection locked="0"/>
    </xf>
    <xf numFmtId="0" fontId="4" fillId="3" borderId="0" xfId="4" applyFont="1" applyFill="1" applyProtection="1">
      <protection locked="0"/>
    </xf>
    <xf numFmtId="0" fontId="38" fillId="3" borderId="26" xfId="2" applyFont="1" applyFill="1" applyBorder="1" applyAlignment="1" applyProtection="1">
      <alignment horizontal="center"/>
      <protection locked="0"/>
    </xf>
    <xf numFmtId="0" fontId="8" fillId="3" borderId="25" xfId="2" applyFill="1" applyBorder="1" applyProtection="1">
      <protection locked="0"/>
    </xf>
    <xf numFmtId="3" fontId="8" fillId="3" borderId="25" xfId="2" applyNumberFormat="1" applyFill="1" applyBorder="1" applyAlignment="1" applyProtection="1">
      <alignment horizontal="right"/>
      <protection locked="0"/>
    </xf>
    <xf numFmtId="0" fontId="8" fillId="3" borderId="31" xfId="2" applyFill="1" applyBorder="1" applyProtection="1">
      <protection locked="0"/>
    </xf>
    <xf numFmtId="3" fontId="8" fillId="3" borderId="32" xfId="2" applyNumberFormat="1" applyFill="1" applyBorder="1" applyAlignment="1" applyProtection="1">
      <alignment horizontal="right"/>
      <protection locked="0"/>
    </xf>
    <xf numFmtId="0" fontId="8" fillId="3" borderId="32" xfId="2" applyFill="1" applyBorder="1" applyProtection="1">
      <protection locked="0"/>
    </xf>
    <xf numFmtId="0" fontId="8" fillId="3" borderId="33" xfId="2" applyFill="1" applyBorder="1" applyProtection="1">
      <protection locked="0"/>
    </xf>
    <xf numFmtId="3" fontId="8" fillId="3" borderId="35" xfId="2" applyNumberFormat="1" applyFill="1" applyBorder="1" applyAlignment="1" applyProtection="1">
      <alignment horizontal="right"/>
      <protection locked="0"/>
    </xf>
    <xf numFmtId="0" fontId="8" fillId="3" borderId="35" xfId="2" applyFill="1" applyBorder="1" applyProtection="1">
      <protection locked="0"/>
    </xf>
    <xf numFmtId="0" fontId="8" fillId="3" borderId="36" xfId="2" applyFill="1" applyBorder="1" applyProtection="1">
      <protection locked="0"/>
    </xf>
    <xf numFmtId="0" fontId="8" fillId="13" borderId="0" xfId="2" applyFill="1" applyProtection="1">
      <protection locked="0"/>
    </xf>
    <xf numFmtId="0" fontId="8" fillId="0" borderId="0" xfId="2" applyProtection="1">
      <protection locked="0"/>
    </xf>
    <xf numFmtId="0" fontId="7" fillId="0" borderId="0" xfId="2" quotePrefix="1" applyFont="1" applyProtection="1">
      <protection locked="0"/>
    </xf>
    <xf numFmtId="0" fontId="1" fillId="3" borderId="25" xfId="2" applyFont="1" applyFill="1" applyBorder="1" applyProtection="1">
      <protection locked="0"/>
    </xf>
    <xf numFmtId="0" fontId="31" fillId="0" borderId="0" xfId="0" applyFont="1" applyBorder="1" applyAlignment="1" applyProtection="1">
      <alignment horizontal="left"/>
    </xf>
    <xf numFmtId="0" fontId="24" fillId="0" borderId="0" xfId="0" applyFont="1" applyBorder="1" applyAlignment="1" applyProtection="1">
      <alignment horizontal="left"/>
    </xf>
    <xf numFmtId="0" fontId="23" fillId="0" borderId="8" xfId="0" applyFont="1" applyBorder="1" applyAlignment="1" applyProtection="1">
      <alignment horizontal="center"/>
    </xf>
    <xf numFmtId="0" fontId="23" fillId="0" borderId="9" xfId="0" applyFont="1" applyBorder="1" applyAlignment="1" applyProtection="1">
      <alignment horizontal="center"/>
    </xf>
    <xf numFmtId="0" fontId="23" fillId="0" borderId="10" xfId="0" applyFont="1" applyBorder="1" applyAlignment="1" applyProtection="1">
      <alignment horizontal="center"/>
    </xf>
    <xf numFmtId="0" fontId="13" fillId="3" borderId="0" xfId="0" applyFont="1" applyFill="1" applyAlignment="1" applyProtection="1">
      <alignment horizontal="justify" vertical="top" wrapText="1"/>
      <protection locked="0"/>
    </xf>
    <xf numFmtId="0" fontId="13" fillId="3" borderId="0" xfId="0" applyFont="1" applyFill="1" applyAlignment="1" applyProtection="1">
      <alignment horizontal="justify" vertical="top"/>
      <protection locked="0"/>
    </xf>
    <xf numFmtId="0" fontId="24" fillId="0" borderId="4" xfId="0" applyFont="1" applyBorder="1" applyAlignment="1" applyProtection="1">
      <alignment horizontal="left"/>
    </xf>
    <xf numFmtId="0" fontId="14" fillId="0" borderId="4" xfId="0" applyFont="1" applyBorder="1" applyAlignment="1" applyProtection="1">
      <alignment horizontal="left"/>
    </xf>
    <xf numFmtId="0" fontId="30" fillId="0" borderId="0" xfId="4" applyFont="1" applyAlignment="1">
      <alignment horizontal="left" vertical="top" wrapText="1"/>
    </xf>
    <xf numFmtId="0" fontId="5" fillId="6" borderId="0" xfId="4" applyFont="1" applyFill="1" applyAlignment="1" applyProtection="1">
      <alignment horizontal="left" vertical="top" wrapText="1"/>
      <protection locked="0"/>
    </xf>
    <xf numFmtId="0" fontId="36" fillId="2" borderId="0" xfId="2" applyFont="1" applyFill="1" applyAlignment="1">
      <alignment horizontal="left" vertical="center" wrapText="1"/>
    </xf>
    <xf numFmtId="0" fontId="35" fillId="0" borderId="0" xfId="2" applyFont="1" applyAlignment="1">
      <alignment horizontal="center"/>
    </xf>
    <xf numFmtId="0" fontId="40" fillId="6" borderId="0" xfId="2" applyFont="1" applyFill="1" applyAlignment="1" applyProtection="1">
      <alignment horizontal="left" vertical="top"/>
      <protection locked="0"/>
    </xf>
  </cellXfs>
  <cellStyles count="6">
    <cellStyle name="Komma 2" xfId="5" xr:uid="{00000000-0005-0000-0000-000000000000}"/>
    <cellStyle name="Link" xfId="1" builtinId="8"/>
    <cellStyle name="Link 2" xfId="3" xr:uid="{00000000-0005-0000-0000-000002000000}"/>
    <cellStyle name="Normal" xfId="0" builtinId="0"/>
    <cellStyle name="Normal 2" xfId="2" xr:uid="{00000000-0005-0000-0000-000004000000}"/>
    <cellStyle name="Normal 3"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EBF1DE"/>
      <rgbColor rgb="00DBEEF4"/>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DCE6F2"/>
      <rgbColor rgb="00D7E4BD"/>
      <rgbColor rgb="00FFFF99"/>
      <rgbColor rgb="0099CCFF"/>
      <rgbColor rgb="00FF99CC"/>
      <rgbColor rgb="00CC99FF"/>
      <rgbColor rgb="00F2DCDB"/>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23</xdr:row>
      <xdr:rowOff>0</xdr:rowOff>
    </xdr:to>
    <xdr:sp macro="" textlink="">
      <xdr:nvSpPr>
        <xdr:cNvPr id="2" name="shapetype_202" hidden="1">
          <a:extLst>
            <a:ext uri="{FF2B5EF4-FFF2-40B4-BE49-F238E27FC236}">
              <a16:creationId xmlns:a16="http://schemas.microsoft.com/office/drawing/2014/main" id="{00000000-0008-0000-0200-000002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 name="shapetype_202" hidden="1">
          <a:extLst>
            <a:ext uri="{FF2B5EF4-FFF2-40B4-BE49-F238E27FC236}">
              <a16:creationId xmlns:a16="http://schemas.microsoft.com/office/drawing/2014/main" id="{00000000-0008-0000-0200-000003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 name="shapetype_202" hidden="1">
          <a:extLst>
            <a:ext uri="{FF2B5EF4-FFF2-40B4-BE49-F238E27FC236}">
              <a16:creationId xmlns:a16="http://schemas.microsoft.com/office/drawing/2014/main" id="{00000000-0008-0000-0200-000004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5" name="shapetype_202" hidden="1">
          <a:extLst>
            <a:ext uri="{FF2B5EF4-FFF2-40B4-BE49-F238E27FC236}">
              <a16:creationId xmlns:a16="http://schemas.microsoft.com/office/drawing/2014/main" id="{00000000-0008-0000-0200-000005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6" name="shapetype_202" hidden="1">
          <a:extLst>
            <a:ext uri="{FF2B5EF4-FFF2-40B4-BE49-F238E27FC236}">
              <a16:creationId xmlns:a16="http://schemas.microsoft.com/office/drawing/2014/main" id="{00000000-0008-0000-0200-000006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7" name="shapetype_202" hidden="1">
          <a:extLst>
            <a:ext uri="{FF2B5EF4-FFF2-40B4-BE49-F238E27FC236}">
              <a16:creationId xmlns:a16="http://schemas.microsoft.com/office/drawing/2014/main" id="{00000000-0008-0000-0200-000007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8" name="shapetype_202" hidden="1">
          <a:extLst>
            <a:ext uri="{FF2B5EF4-FFF2-40B4-BE49-F238E27FC236}">
              <a16:creationId xmlns:a16="http://schemas.microsoft.com/office/drawing/2014/main" id="{00000000-0008-0000-0200-000008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9" name="shapetype_202" hidden="1">
          <a:extLst>
            <a:ext uri="{FF2B5EF4-FFF2-40B4-BE49-F238E27FC236}">
              <a16:creationId xmlns:a16="http://schemas.microsoft.com/office/drawing/2014/main" id="{00000000-0008-0000-0200-000009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0" name="shapetype_202" hidden="1">
          <a:extLst>
            <a:ext uri="{FF2B5EF4-FFF2-40B4-BE49-F238E27FC236}">
              <a16:creationId xmlns:a16="http://schemas.microsoft.com/office/drawing/2014/main" id="{00000000-0008-0000-0200-00000A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1" name="shapetype_202" hidden="1">
          <a:extLst>
            <a:ext uri="{FF2B5EF4-FFF2-40B4-BE49-F238E27FC236}">
              <a16:creationId xmlns:a16="http://schemas.microsoft.com/office/drawing/2014/main" id="{00000000-0008-0000-0200-00000B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2" name="shapetype_202" hidden="1">
          <a:extLst>
            <a:ext uri="{FF2B5EF4-FFF2-40B4-BE49-F238E27FC236}">
              <a16:creationId xmlns:a16="http://schemas.microsoft.com/office/drawing/2014/main" id="{00000000-0008-0000-0200-00000C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3" name="shapetype_202" hidden="1">
          <a:extLst>
            <a:ext uri="{FF2B5EF4-FFF2-40B4-BE49-F238E27FC236}">
              <a16:creationId xmlns:a16="http://schemas.microsoft.com/office/drawing/2014/main" id="{00000000-0008-0000-0200-00000D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4" name="shapetype_202" hidden="1">
          <a:extLst>
            <a:ext uri="{FF2B5EF4-FFF2-40B4-BE49-F238E27FC236}">
              <a16:creationId xmlns:a16="http://schemas.microsoft.com/office/drawing/2014/main" id="{00000000-0008-0000-0200-00000E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5" name="shapetype_202" hidden="1">
          <a:extLst>
            <a:ext uri="{FF2B5EF4-FFF2-40B4-BE49-F238E27FC236}">
              <a16:creationId xmlns:a16="http://schemas.microsoft.com/office/drawing/2014/main" id="{00000000-0008-0000-0200-00000F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6" name="shapetype_202" hidden="1">
          <a:extLst>
            <a:ext uri="{FF2B5EF4-FFF2-40B4-BE49-F238E27FC236}">
              <a16:creationId xmlns:a16="http://schemas.microsoft.com/office/drawing/2014/main" id="{00000000-0008-0000-0200-000010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7" name="shapetype_202" hidden="1">
          <a:extLst>
            <a:ext uri="{FF2B5EF4-FFF2-40B4-BE49-F238E27FC236}">
              <a16:creationId xmlns:a16="http://schemas.microsoft.com/office/drawing/2014/main" id="{00000000-0008-0000-0200-000011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8" name="shapetype_202" hidden="1">
          <a:extLst>
            <a:ext uri="{FF2B5EF4-FFF2-40B4-BE49-F238E27FC236}">
              <a16:creationId xmlns:a16="http://schemas.microsoft.com/office/drawing/2014/main" id="{00000000-0008-0000-0200-000012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19" name="shapetype_202" hidden="1">
          <a:extLst>
            <a:ext uri="{FF2B5EF4-FFF2-40B4-BE49-F238E27FC236}">
              <a16:creationId xmlns:a16="http://schemas.microsoft.com/office/drawing/2014/main" id="{00000000-0008-0000-0200-000013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0" name="shapetype_202" hidden="1">
          <a:extLst>
            <a:ext uri="{FF2B5EF4-FFF2-40B4-BE49-F238E27FC236}">
              <a16:creationId xmlns:a16="http://schemas.microsoft.com/office/drawing/2014/main" id="{00000000-0008-0000-0200-000014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1" name="shapetype_202" hidden="1">
          <a:extLst>
            <a:ext uri="{FF2B5EF4-FFF2-40B4-BE49-F238E27FC236}">
              <a16:creationId xmlns:a16="http://schemas.microsoft.com/office/drawing/2014/main" id="{00000000-0008-0000-0200-000015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2" name="shapetype_202" hidden="1">
          <a:extLst>
            <a:ext uri="{FF2B5EF4-FFF2-40B4-BE49-F238E27FC236}">
              <a16:creationId xmlns:a16="http://schemas.microsoft.com/office/drawing/2014/main" id="{00000000-0008-0000-0200-000016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3" name="shapetype_202" hidden="1">
          <a:extLst>
            <a:ext uri="{FF2B5EF4-FFF2-40B4-BE49-F238E27FC236}">
              <a16:creationId xmlns:a16="http://schemas.microsoft.com/office/drawing/2014/main" id="{00000000-0008-0000-0200-000017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4" name="shapetype_202" hidden="1">
          <a:extLst>
            <a:ext uri="{FF2B5EF4-FFF2-40B4-BE49-F238E27FC236}">
              <a16:creationId xmlns:a16="http://schemas.microsoft.com/office/drawing/2014/main" id="{00000000-0008-0000-0200-000018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5" name="shapetype_202" hidden="1">
          <a:extLst>
            <a:ext uri="{FF2B5EF4-FFF2-40B4-BE49-F238E27FC236}">
              <a16:creationId xmlns:a16="http://schemas.microsoft.com/office/drawing/2014/main" id="{00000000-0008-0000-0200-000019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6" name="shapetype_202" hidden="1">
          <a:extLst>
            <a:ext uri="{FF2B5EF4-FFF2-40B4-BE49-F238E27FC236}">
              <a16:creationId xmlns:a16="http://schemas.microsoft.com/office/drawing/2014/main" id="{00000000-0008-0000-0200-00001A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7" name="shapetype_202" hidden="1">
          <a:extLst>
            <a:ext uri="{FF2B5EF4-FFF2-40B4-BE49-F238E27FC236}">
              <a16:creationId xmlns:a16="http://schemas.microsoft.com/office/drawing/2014/main" id="{00000000-0008-0000-0200-00001B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8" name="shapetype_202" hidden="1">
          <a:extLst>
            <a:ext uri="{FF2B5EF4-FFF2-40B4-BE49-F238E27FC236}">
              <a16:creationId xmlns:a16="http://schemas.microsoft.com/office/drawing/2014/main" id="{00000000-0008-0000-0200-00001C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29" name="shapetype_202" hidden="1">
          <a:extLst>
            <a:ext uri="{FF2B5EF4-FFF2-40B4-BE49-F238E27FC236}">
              <a16:creationId xmlns:a16="http://schemas.microsoft.com/office/drawing/2014/main" id="{00000000-0008-0000-0200-00001D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0" name="shapetype_202" hidden="1">
          <a:extLst>
            <a:ext uri="{FF2B5EF4-FFF2-40B4-BE49-F238E27FC236}">
              <a16:creationId xmlns:a16="http://schemas.microsoft.com/office/drawing/2014/main" id="{00000000-0008-0000-0200-00001E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1" name="shapetype_202" hidden="1">
          <a:extLst>
            <a:ext uri="{FF2B5EF4-FFF2-40B4-BE49-F238E27FC236}">
              <a16:creationId xmlns:a16="http://schemas.microsoft.com/office/drawing/2014/main" id="{00000000-0008-0000-0200-00001F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2" name="shapetype_202" hidden="1">
          <a:extLst>
            <a:ext uri="{FF2B5EF4-FFF2-40B4-BE49-F238E27FC236}">
              <a16:creationId xmlns:a16="http://schemas.microsoft.com/office/drawing/2014/main" id="{00000000-0008-0000-0200-000020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3" name="shapetype_202" hidden="1">
          <a:extLst>
            <a:ext uri="{FF2B5EF4-FFF2-40B4-BE49-F238E27FC236}">
              <a16:creationId xmlns:a16="http://schemas.microsoft.com/office/drawing/2014/main" id="{00000000-0008-0000-0200-000021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4" name="shapetype_202" hidden="1">
          <a:extLst>
            <a:ext uri="{FF2B5EF4-FFF2-40B4-BE49-F238E27FC236}">
              <a16:creationId xmlns:a16="http://schemas.microsoft.com/office/drawing/2014/main" id="{00000000-0008-0000-0200-000022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5" name="shapetype_202" hidden="1">
          <a:extLst>
            <a:ext uri="{FF2B5EF4-FFF2-40B4-BE49-F238E27FC236}">
              <a16:creationId xmlns:a16="http://schemas.microsoft.com/office/drawing/2014/main" id="{00000000-0008-0000-0200-000023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6" name="shapetype_202" hidden="1">
          <a:extLst>
            <a:ext uri="{FF2B5EF4-FFF2-40B4-BE49-F238E27FC236}">
              <a16:creationId xmlns:a16="http://schemas.microsoft.com/office/drawing/2014/main" id="{00000000-0008-0000-0200-000024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7" name="shapetype_202" hidden="1">
          <a:extLst>
            <a:ext uri="{FF2B5EF4-FFF2-40B4-BE49-F238E27FC236}">
              <a16:creationId xmlns:a16="http://schemas.microsoft.com/office/drawing/2014/main" id="{00000000-0008-0000-0200-000025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8" name="shapetype_202" hidden="1">
          <a:extLst>
            <a:ext uri="{FF2B5EF4-FFF2-40B4-BE49-F238E27FC236}">
              <a16:creationId xmlns:a16="http://schemas.microsoft.com/office/drawing/2014/main" id="{00000000-0008-0000-0200-000026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39" name="shapetype_202" hidden="1">
          <a:extLst>
            <a:ext uri="{FF2B5EF4-FFF2-40B4-BE49-F238E27FC236}">
              <a16:creationId xmlns:a16="http://schemas.microsoft.com/office/drawing/2014/main" id="{00000000-0008-0000-0200-000027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0" name="shapetype_202" hidden="1">
          <a:extLst>
            <a:ext uri="{FF2B5EF4-FFF2-40B4-BE49-F238E27FC236}">
              <a16:creationId xmlns:a16="http://schemas.microsoft.com/office/drawing/2014/main" id="{00000000-0008-0000-0200-000028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1" name="shapetype_202" hidden="1">
          <a:extLst>
            <a:ext uri="{FF2B5EF4-FFF2-40B4-BE49-F238E27FC236}">
              <a16:creationId xmlns:a16="http://schemas.microsoft.com/office/drawing/2014/main" id="{00000000-0008-0000-0200-000029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2" name="shapetype_202" hidden="1">
          <a:extLst>
            <a:ext uri="{FF2B5EF4-FFF2-40B4-BE49-F238E27FC236}">
              <a16:creationId xmlns:a16="http://schemas.microsoft.com/office/drawing/2014/main" id="{00000000-0008-0000-0200-00002A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3" name="shapetype_202" hidden="1">
          <a:extLst>
            <a:ext uri="{FF2B5EF4-FFF2-40B4-BE49-F238E27FC236}">
              <a16:creationId xmlns:a16="http://schemas.microsoft.com/office/drawing/2014/main" id="{00000000-0008-0000-0200-00002B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4" name="shapetype_202" hidden="1">
          <a:extLst>
            <a:ext uri="{FF2B5EF4-FFF2-40B4-BE49-F238E27FC236}">
              <a16:creationId xmlns:a16="http://schemas.microsoft.com/office/drawing/2014/main" id="{00000000-0008-0000-0200-00002C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5" name="shapetype_202" hidden="1">
          <a:extLst>
            <a:ext uri="{FF2B5EF4-FFF2-40B4-BE49-F238E27FC236}">
              <a16:creationId xmlns:a16="http://schemas.microsoft.com/office/drawing/2014/main" id="{00000000-0008-0000-0200-00002D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6" name="shapetype_202" hidden="1">
          <a:extLst>
            <a:ext uri="{FF2B5EF4-FFF2-40B4-BE49-F238E27FC236}">
              <a16:creationId xmlns:a16="http://schemas.microsoft.com/office/drawing/2014/main" id="{00000000-0008-0000-0200-00002E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7" name="shapetype_202" hidden="1">
          <a:extLst>
            <a:ext uri="{FF2B5EF4-FFF2-40B4-BE49-F238E27FC236}">
              <a16:creationId xmlns:a16="http://schemas.microsoft.com/office/drawing/2014/main" id="{00000000-0008-0000-0200-00002F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8" name="shapetype_202" hidden="1">
          <a:extLst>
            <a:ext uri="{FF2B5EF4-FFF2-40B4-BE49-F238E27FC236}">
              <a16:creationId xmlns:a16="http://schemas.microsoft.com/office/drawing/2014/main" id="{00000000-0008-0000-0200-000030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49" name="shapetype_202" hidden="1">
          <a:extLst>
            <a:ext uri="{FF2B5EF4-FFF2-40B4-BE49-F238E27FC236}">
              <a16:creationId xmlns:a16="http://schemas.microsoft.com/office/drawing/2014/main" id="{00000000-0008-0000-0200-000031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6</xdr:col>
      <xdr:colOff>0</xdr:colOff>
      <xdr:row>23</xdr:row>
      <xdr:rowOff>0</xdr:rowOff>
    </xdr:to>
    <xdr:sp macro="" textlink="">
      <xdr:nvSpPr>
        <xdr:cNvPr id="50" name="shapetype_202" hidden="1">
          <a:extLst>
            <a:ext uri="{FF2B5EF4-FFF2-40B4-BE49-F238E27FC236}">
              <a16:creationId xmlns:a16="http://schemas.microsoft.com/office/drawing/2014/main" id="{00000000-0008-0000-0200-000032000000}"/>
            </a:ext>
          </a:extLst>
        </xdr:cNvPr>
        <xdr:cNvSpPr>
          <a:spLocks noChangeArrowheads="1"/>
        </xdr:cNvSpPr>
      </xdr:nvSpPr>
      <xdr:spPr bwMode="auto">
        <a:xfrm>
          <a:off x="22860" y="0"/>
          <a:ext cx="7997190" cy="48196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23</xdr:row>
      <xdr:rowOff>0</xdr:rowOff>
    </xdr:to>
    <xdr:sp macro="" textlink="">
      <xdr:nvSpPr>
        <xdr:cNvPr id="2" name="shapetype_202" hidden="1">
          <a:extLst>
            <a:ext uri="{FF2B5EF4-FFF2-40B4-BE49-F238E27FC236}">
              <a16:creationId xmlns:a16="http://schemas.microsoft.com/office/drawing/2014/main" id="{00000000-0008-0000-0300-000002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 name="shapetype_202" hidden="1">
          <a:extLst>
            <a:ext uri="{FF2B5EF4-FFF2-40B4-BE49-F238E27FC236}">
              <a16:creationId xmlns:a16="http://schemas.microsoft.com/office/drawing/2014/main" id="{00000000-0008-0000-0300-000003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 name="shapetype_202" hidden="1">
          <a:extLst>
            <a:ext uri="{FF2B5EF4-FFF2-40B4-BE49-F238E27FC236}">
              <a16:creationId xmlns:a16="http://schemas.microsoft.com/office/drawing/2014/main" id="{00000000-0008-0000-0300-000004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5" name="shapetype_202" hidden="1">
          <a:extLst>
            <a:ext uri="{FF2B5EF4-FFF2-40B4-BE49-F238E27FC236}">
              <a16:creationId xmlns:a16="http://schemas.microsoft.com/office/drawing/2014/main" id="{00000000-0008-0000-0300-000005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6" name="shapetype_202" hidden="1">
          <a:extLst>
            <a:ext uri="{FF2B5EF4-FFF2-40B4-BE49-F238E27FC236}">
              <a16:creationId xmlns:a16="http://schemas.microsoft.com/office/drawing/2014/main" id="{00000000-0008-0000-0300-000006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7" name="shapetype_202" hidden="1">
          <a:extLst>
            <a:ext uri="{FF2B5EF4-FFF2-40B4-BE49-F238E27FC236}">
              <a16:creationId xmlns:a16="http://schemas.microsoft.com/office/drawing/2014/main" id="{00000000-0008-0000-0300-000007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8" name="shapetype_202" hidden="1">
          <a:extLst>
            <a:ext uri="{FF2B5EF4-FFF2-40B4-BE49-F238E27FC236}">
              <a16:creationId xmlns:a16="http://schemas.microsoft.com/office/drawing/2014/main" id="{00000000-0008-0000-0300-000008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9" name="shapetype_202" hidden="1">
          <a:extLst>
            <a:ext uri="{FF2B5EF4-FFF2-40B4-BE49-F238E27FC236}">
              <a16:creationId xmlns:a16="http://schemas.microsoft.com/office/drawing/2014/main" id="{00000000-0008-0000-0300-000009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0" name="shapetype_202" hidden="1">
          <a:extLst>
            <a:ext uri="{FF2B5EF4-FFF2-40B4-BE49-F238E27FC236}">
              <a16:creationId xmlns:a16="http://schemas.microsoft.com/office/drawing/2014/main" id="{00000000-0008-0000-0300-00000A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1" name="shapetype_202" hidden="1">
          <a:extLst>
            <a:ext uri="{FF2B5EF4-FFF2-40B4-BE49-F238E27FC236}">
              <a16:creationId xmlns:a16="http://schemas.microsoft.com/office/drawing/2014/main" id="{00000000-0008-0000-0300-00000B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2" name="shapetype_202" hidden="1">
          <a:extLst>
            <a:ext uri="{FF2B5EF4-FFF2-40B4-BE49-F238E27FC236}">
              <a16:creationId xmlns:a16="http://schemas.microsoft.com/office/drawing/2014/main" id="{00000000-0008-0000-0300-00000C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3" name="shapetype_202" hidden="1">
          <a:extLst>
            <a:ext uri="{FF2B5EF4-FFF2-40B4-BE49-F238E27FC236}">
              <a16:creationId xmlns:a16="http://schemas.microsoft.com/office/drawing/2014/main" id="{00000000-0008-0000-0300-00000D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4" name="shapetype_202" hidden="1">
          <a:extLst>
            <a:ext uri="{FF2B5EF4-FFF2-40B4-BE49-F238E27FC236}">
              <a16:creationId xmlns:a16="http://schemas.microsoft.com/office/drawing/2014/main" id="{00000000-0008-0000-0300-00000E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5" name="shapetype_202" hidden="1">
          <a:extLst>
            <a:ext uri="{FF2B5EF4-FFF2-40B4-BE49-F238E27FC236}">
              <a16:creationId xmlns:a16="http://schemas.microsoft.com/office/drawing/2014/main" id="{00000000-0008-0000-0300-00000F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6" name="shapetype_202" hidden="1">
          <a:extLst>
            <a:ext uri="{FF2B5EF4-FFF2-40B4-BE49-F238E27FC236}">
              <a16:creationId xmlns:a16="http://schemas.microsoft.com/office/drawing/2014/main" id="{00000000-0008-0000-0300-000010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7" name="shapetype_202" hidden="1">
          <a:extLst>
            <a:ext uri="{FF2B5EF4-FFF2-40B4-BE49-F238E27FC236}">
              <a16:creationId xmlns:a16="http://schemas.microsoft.com/office/drawing/2014/main" id="{00000000-0008-0000-0300-000011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8" name="shapetype_202" hidden="1">
          <a:extLst>
            <a:ext uri="{FF2B5EF4-FFF2-40B4-BE49-F238E27FC236}">
              <a16:creationId xmlns:a16="http://schemas.microsoft.com/office/drawing/2014/main" id="{00000000-0008-0000-0300-000012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19" name="shapetype_202" hidden="1">
          <a:extLst>
            <a:ext uri="{FF2B5EF4-FFF2-40B4-BE49-F238E27FC236}">
              <a16:creationId xmlns:a16="http://schemas.microsoft.com/office/drawing/2014/main" id="{00000000-0008-0000-0300-000013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0" name="shapetype_202" hidden="1">
          <a:extLst>
            <a:ext uri="{FF2B5EF4-FFF2-40B4-BE49-F238E27FC236}">
              <a16:creationId xmlns:a16="http://schemas.microsoft.com/office/drawing/2014/main" id="{00000000-0008-0000-0300-000014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1" name="shapetype_202" hidden="1">
          <a:extLst>
            <a:ext uri="{FF2B5EF4-FFF2-40B4-BE49-F238E27FC236}">
              <a16:creationId xmlns:a16="http://schemas.microsoft.com/office/drawing/2014/main" id="{00000000-0008-0000-0300-000015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2" name="shapetype_202" hidden="1">
          <a:extLst>
            <a:ext uri="{FF2B5EF4-FFF2-40B4-BE49-F238E27FC236}">
              <a16:creationId xmlns:a16="http://schemas.microsoft.com/office/drawing/2014/main" id="{00000000-0008-0000-0300-000016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3" name="shapetype_202" hidden="1">
          <a:extLst>
            <a:ext uri="{FF2B5EF4-FFF2-40B4-BE49-F238E27FC236}">
              <a16:creationId xmlns:a16="http://schemas.microsoft.com/office/drawing/2014/main" id="{00000000-0008-0000-0300-000017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4" name="shapetype_202" hidden="1">
          <a:extLst>
            <a:ext uri="{FF2B5EF4-FFF2-40B4-BE49-F238E27FC236}">
              <a16:creationId xmlns:a16="http://schemas.microsoft.com/office/drawing/2014/main" id="{00000000-0008-0000-0300-000018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5" name="shapetype_202" hidden="1">
          <a:extLst>
            <a:ext uri="{FF2B5EF4-FFF2-40B4-BE49-F238E27FC236}">
              <a16:creationId xmlns:a16="http://schemas.microsoft.com/office/drawing/2014/main" id="{00000000-0008-0000-0300-000019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6" name="shapetype_202" hidden="1">
          <a:extLst>
            <a:ext uri="{FF2B5EF4-FFF2-40B4-BE49-F238E27FC236}">
              <a16:creationId xmlns:a16="http://schemas.microsoft.com/office/drawing/2014/main" id="{00000000-0008-0000-0300-00001A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7" name="shapetype_202" hidden="1">
          <a:extLst>
            <a:ext uri="{FF2B5EF4-FFF2-40B4-BE49-F238E27FC236}">
              <a16:creationId xmlns:a16="http://schemas.microsoft.com/office/drawing/2014/main" id="{00000000-0008-0000-0300-00001B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8" name="shapetype_202" hidden="1">
          <a:extLst>
            <a:ext uri="{FF2B5EF4-FFF2-40B4-BE49-F238E27FC236}">
              <a16:creationId xmlns:a16="http://schemas.microsoft.com/office/drawing/2014/main" id="{00000000-0008-0000-0300-00001C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29" name="shapetype_202" hidden="1">
          <a:extLst>
            <a:ext uri="{FF2B5EF4-FFF2-40B4-BE49-F238E27FC236}">
              <a16:creationId xmlns:a16="http://schemas.microsoft.com/office/drawing/2014/main" id="{00000000-0008-0000-0300-00001D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0" name="shapetype_202" hidden="1">
          <a:extLst>
            <a:ext uri="{FF2B5EF4-FFF2-40B4-BE49-F238E27FC236}">
              <a16:creationId xmlns:a16="http://schemas.microsoft.com/office/drawing/2014/main" id="{00000000-0008-0000-0300-00001E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1" name="shapetype_202" hidden="1">
          <a:extLst>
            <a:ext uri="{FF2B5EF4-FFF2-40B4-BE49-F238E27FC236}">
              <a16:creationId xmlns:a16="http://schemas.microsoft.com/office/drawing/2014/main" id="{00000000-0008-0000-0300-00001F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2" name="shapetype_202" hidden="1">
          <a:extLst>
            <a:ext uri="{FF2B5EF4-FFF2-40B4-BE49-F238E27FC236}">
              <a16:creationId xmlns:a16="http://schemas.microsoft.com/office/drawing/2014/main" id="{00000000-0008-0000-0300-000020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3" name="shapetype_202" hidden="1">
          <a:extLst>
            <a:ext uri="{FF2B5EF4-FFF2-40B4-BE49-F238E27FC236}">
              <a16:creationId xmlns:a16="http://schemas.microsoft.com/office/drawing/2014/main" id="{00000000-0008-0000-0300-000021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4" name="shapetype_202" hidden="1">
          <a:extLst>
            <a:ext uri="{FF2B5EF4-FFF2-40B4-BE49-F238E27FC236}">
              <a16:creationId xmlns:a16="http://schemas.microsoft.com/office/drawing/2014/main" id="{00000000-0008-0000-0300-000022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5" name="shapetype_202" hidden="1">
          <a:extLst>
            <a:ext uri="{FF2B5EF4-FFF2-40B4-BE49-F238E27FC236}">
              <a16:creationId xmlns:a16="http://schemas.microsoft.com/office/drawing/2014/main" id="{00000000-0008-0000-0300-000023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6" name="shapetype_202" hidden="1">
          <a:extLst>
            <a:ext uri="{FF2B5EF4-FFF2-40B4-BE49-F238E27FC236}">
              <a16:creationId xmlns:a16="http://schemas.microsoft.com/office/drawing/2014/main" id="{00000000-0008-0000-0300-000024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7" name="shapetype_202" hidden="1">
          <a:extLst>
            <a:ext uri="{FF2B5EF4-FFF2-40B4-BE49-F238E27FC236}">
              <a16:creationId xmlns:a16="http://schemas.microsoft.com/office/drawing/2014/main" id="{00000000-0008-0000-0300-000025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8" name="shapetype_202" hidden="1">
          <a:extLst>
            <a:ext uri="{FF2B5EF4-FFF2-40B4-BE49-F238E27FC236}">
              <a16:creationId xmlns:a16="http://schemas.microsoft.com/office/drawing/2014/main" id="{00000000-0008-0000-0300-000026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39" name="shapetype_202" hidden="1">
          <a:extLst>
            <a:ext uri="{FF2B5EF4-FFF2-40B4-BE49-F238E27FC236}">
              <a16:creationId xmlns:a16="http://schemas.microsoft.com/office/drawing/2014/main" id="{00000000-0008-0000-0300-000027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0" name="shapetype_202" hidden="1">
          <a:extLst>
            <a:ext uri="{FF2B5EF4-FFF2-40B4-BE49-F238E27FC236}">
              <a16:creationId xmlns:a16="http://schemas.microsoft.com/office/drawing/2014/main" id="{00000000-0008-0000-0300-000028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1" name="shapetype_202" hidden="1">
          <a:extLst>
            <a:ext uri="{FF2B5EF4-FFF2-40B4-BE49-F238E27FC236}">
              <a16:creationId xmlns:a16="http://schemas.microsoft.com/office/drawing/2014/main" id="{00000000-0008-0000-0300-000029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2" name="shapetype_202" hidden="1">
          <a:extLst>
            <a:ext uri="{FF2B5EF4-FFF2-40B4-BE49-F238E27FC236}">
              <a16:creationId xmlns:a16="http://schemas.microsoft.com/office/drawing/2014/main" id="{00000000-0008-0000-0300-00002A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3" name="shapetype_202" hidden="1">
          <a:extLst>
            <a:ext uri="{FF2B5EF4-FFF2-40B4-BE49-F238E27FC236}">
              <a16:creationId xmlns:a16="http://schemas.microsoft.com/office/drawing/2014/main" id="{00000000-0008-0000-0300-00002B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4" name="shapetype_202" hidden="1">
          <a:extLst>
            <a:ext uri="{FF2B5EF4-FFF2-40B4-BE49-F238E27FC236}">
              <a16:creationId xmlns:a16="http://schemas.microsoft.com/office/drawing/2014/main" id="{00000000-0008-0000-0300-00002C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5" name="shapetype_202" hidden="1">
          <a:extLst>
            <a:ext uri="{FF2B5EF4-FFF2-40B4-BE49-F238E27FC236}">
              <a16:creationId xmlns:a16="http://schemas.microsoft.com/office/drawing/2014/main" id="{00000000-0008-0000-0300-00002D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6" name="shapetype_202" hidden="1">
          <a:extLst>
            <a:ext uri="{FF2B5EF4-FFF2-40B4-BE49-F238E27FC236}">
              <a16:creationId xmlns:a16="http://schemas.microsoft.com/office/drawing/2014/main" id="{00000000-0008-0000-0300-00002E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7" name="shapetype_202" hidden="1">
          <a:extLst>
            <a:ext uri="{FF2B5EF4-FFF2-40B4-BE49-F238E27FC236}">
              <a16:creationId xmlns:a16="http://schemas.microsoft.com/office/drawing/2014/main" id="{00000000-0008-0000-0300-00002F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8" name="shapetype_202" hidden="1">
          <a:extLst>
            <a:ext uri="{FF2B5EF4-FFF2-40B4-BE49-F238E27FC236}">
              <a16:creationId xmlns:a16="http://schemas.microsoft.com/office/drawing/2014/main" id="{00000000-0008-0000-0300-000030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49" name="shapetype_202" hidden="1">
          <a:extLst>
            <a:ext uri="{FF2B5EF4-FFF2-40B4-BE49-F238E27FC236}">
              <a16:creationId xmlns:a16="http://schemas.microsoft.com/office/drawing/2014/main" id="{00000000-0008-0000-0300-000031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8</xdr:col>
      <xdr:colOff>0</xdr:colOff>
      <xdr:row>23</xdr:row>
      <xdr:rowOff>0</xdr:rowOff>
    </xdr:to>
    <xdr:sp macro="" textlink="">
      <xdr:nvSpPr>
        <xdr:cNvPr id="50" name="shapetype_202" hidden="1">
          <a:extLst>
            <a:ext uri="{FF2B5EF4-FFF2-40B4-BE49-F238E27FC236}">
              <a16:creationId xmlns:a16="http://schemas.microsoft.com/office/drawing/2014/main" id="{00000000-0008-0000-0300-000032000000}"/>
            </a:ext>
          </a:extLst>
        </xdr:cNvPr>
        <xdr:cNvSpPr>
          <a:spLocks noChangeArrowheads="1"/>
        </xdr:cNvSpPr>
      </xdr:nvSpPr>
      <xdr:spPr bwMode="auto">
        <a:xfrm>
          <a:off x="22860" y="0"/>
          <a:ext cx="9075420" cy="488632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3</xdr:col>
      <xdr:colOff>314325</xdr:colOff>
      <xdr:row>96</xdr:row>
      <xdr:rowOff>0</xdr:rowOff>
    </xdr:from>
    <xdr:ext cx="184731" cy="264560"/>
    <xdr:sp macro="" textlink="">
      <xdr:nvSpPr>
        <xdr:cNvPr id="51" name="TextBox 1">
          <a:extLst>
            <a:ext uri="{FF2B5EF4-FFF2-40B4-BE49-F238E27FC236}">
              <a16:creationId xmlns:a16="http://schemas.microsoft.com/office/drawing/2014/main" id="{00000000-0008-0000-0300-000033000000}"/>
            </a:ext>
          </a:extLst>
        </xdr:cNvPr>
        <xdr:cNvSpPr txBox="1"/>
      </xdr:nvSpPr>
      <xdr:spPr>
        <a:xfrm>
          <a:off x="5476875" y="1782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30480</xdr:colOff>
      <xdr:row>0</xdr:row>
      <xdr:rowOff>0</xdr:rowOff>
    </xdr:from>
    <xdr:to>
      <xdr:col>5</xdr:col>
      <xdr:colOff>0</xdr:colOff>
      <xdr:row>30</xdr:row>
      <xdr:rowOff>60960</xdr:rowOff>
    </xdr:to>
    <xdr:sp macro="" textlink="">
      <xdr:nvSpPr>
        <xdr:cNvPr id="2" name="shapetype_202" hidden="1">
          <a:extLst>
            <a:ext uri="{FF2B5EF4-FFF2-40B4-BE49-F238E27FC236}">
              <a16:creationId xmlns:a16="http://schemas.microsoft.com/office/drawing/2014/main" id="{00000000-0008-0000-0500-000002000000}"/>
            </a:ext>
          </a:extLst>
        </xdr:cNvPr>
        <xdr:cNvSpPr>
          <a:spLocks noChangeArrowheads="1"/>
        </xdr:cNvSpPr>
      </xdr:nvSpPr>
      <xdr:spPr bwMode="auto">
        <a:xfrm>
          <a:off x="30480" y="0"/>
          <a:ext cx="7503795" cy="8404860"/>
        </a:xfrm>
        <a:custGeom>
          <a:avLst/>
          <a:gdLst>
            <a:gd name="T0" fmla="*/ 7604760 w 7604760"/>
            <a:gd name="T1" fmla="*/ 3810000 h 7620000"/>
            <a:gd name="T2" fmla="*/ 3802380 w 7604760"/>
            <a:gd name="T3" fmla="*/ 7620000 h 7620000"/>
            <a:gd name="T4" fmla="*/ 0 w 7604760"/>
            <a:gd name="T5" fmla="*/ 3810000 h 7620000"/>
            <a:gd name="T6" fmla="*/ 3802380 w 7604760"/>
            <a:gd name="T7" fmla="*/ 0 h 7620000"/>
            <a:gd name="T8" fmla="*/ 0 60000 65536"/>
            <a:gd name="T9" fmla="*/ 5898240 60000 65536"/>
            <a:gd name="T10" fmla="*/ 11796480 60000 65536"/>
            <a:gd name="T11" fmla="*/ 17694720 60000 65536"/>
            <a:gd name="T12" fmla="*/ 0 w 7604760"/>
            <a:gd name="T13" fmla="*/ 0 h 7620000"/>
            <a:gd name="T14" fmla="*/ 7604760 w 7604760"/>
            <a:gd name="T15" fmla="*/ 7620000 h 7620000"/>
          </a:gdLst>
          <a:ahLst/>
          <a:cxnLst>
            <a:cxn ang="T8">
              <a:pos x="T0" y="T1"/>
            </a:cxn>
            <a:cxn ang="T9">
              <a:pos x="T2" y="T3"/>
            </a:cxn>
            <a:cxn ang="T10">
              <a:pos x="T4" y="T5"/>
            </a:cxn>
            <a:cxn ang="T11">
              <a:pos x="T6" y="T7"/>
            </a:cxn>
          </a:cxnLst>
          <a:rect l="T12" t="T13" r="T14" b="T15"/>
          <a:pathLst>
            <a:path w="7604760" h="7620000">
              <a:moveTo>
                <a:pt x="0" y="0"/>
              </a:moveTo>
              <a:lnTo>
                <a:pt x="21742" y="0"/>
              </a:lnTo>
              <a:lnTo>
                <a:pt x="21742" y="21182"/>
              </a:lnTo>
              <a:lnTo>
                <a:pt x="0" y="21182"/>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30480</xdr:colOff>
      <xdr:row>0</xdr:row>
      <xdr:rowOff>0</xdr:rowOff>
    </xdr:from>
    <xdr:to>
      <xdr:col>5</xdr:col>
      <xdr:colOff>0</xdr:colOff>
      <xdr:row>30</xdr:row>
      <xdr:rowOff>60960</xdr:rowOff>
    </xdr:to>
    <xdr:sp macro="" textlink="">
      <xdr:nvSpPr>
        <xdr:cNvPr id="3" name="shapetype_202" hidden="1">
          <a:extLst>
            <a:ext uri="{FF2B5EF4-FFF2-40B4-BE49-F238E27FC236}">
              <a16:creationId xmlns:a16="http://schemas.microsoft.com/office/drawing/2014/main" id="{00000000-0008-0000-0500-000003000000}"/>
            </a:ext>
          </a:extLst>
        </xdr:cNvPr>
        <xdr:cNvSpPr>
          <a:spLocks noChangeArrowheads="1"/>
        </xdr:cNvSpPr>
      </xdr:nvSpPr>
      <xdr:spPr bwMode="auto">
        <a:xfrm>
          <a:off x="30480" y="0"/>
          <a:ext cx="7503795" cy="8404860"/>
        </a:xfrm>
        <a:custGeom>
          <a:avLst/>
          <a:gdLst>
            <a:gd name="T0" fmla="*/ 7604760 w 7604760"/>
            <a:gd name="T1" fmla="*/ 3810000 h 7620000"/>
            <a:gd name="T2" fmla="*/ 3802380 w 7604760"/>
            <a:gd name="T3" fmla="*/ 7620000 h 7620000"/>
            <a:gd name="T4" fmla="*/ 0 w 7604760"/>
            <a:gd name="T5" fmla="*/ 3810000 h 7620000"/>
            <a:gd name="T6" fmla="*/ 3802380 w 7604760"/>
            <a:gd name="T7" fmla="*/ 0 h 7620000"/>
            <a:gd name="T8" fmla="*/ 0 60000 65536"/>
            <a:gd name="T9" fmla="*/ 5898240 60000 65536"/>
            <a:gd name="T10" fmla="*/ 11796480 60000 65536"/>
            <a:gd name="T11" fmla="*/ 17694720 60000 65536"/>
            <a:gd name="T12" fmla="*/ 0 w 7604760"/>
            <a:gd name="T13" fmla="*/ 0 h 7620000"/>
            <a:gd name="T14" fmla="*/ 7604760 w 7604760"/>
            <a:gd name="T15" fmla="*/ 7620000 h 7620000"/>
          </a:gdLst>
          <a:ahLst/>
          <a:cxnLst>
            <a:cxn ang="T8">
              <a:pos x="T0" y="T1"/>
            </a:cxn>
            <a:cxn ang="T9">
              <a:pos x="T2" y="T3"/>
            </a:cxn>
            <a:cxn ang="T10">
              <a:pos x="T4" y="T5"/>
            </a:cxn>
            <a:cxn ang="T11">
              <a:pos x="T6" y="T7"/>
            </a:cxn>
          </a:cxnLst>
          <a:rect l="T12" t="T13" r="T14" b="T15"/>
          <a:pathLst>
            <a:path w="7604760" h="7620000">
              <a:moveTo>
                <a:pt x="0" y="0"/>
              </a:moveTo>
              <a:lnTo>
                <a:pt x="21742" y="0"/>
              </a:lnTo>
              <a:lnTo>
                <a:pt x="21742" y="21182"/>
              </a:lnTo>
              <a:lnTo>
                <a:pt x="0" y="21182"/>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30480</xdr:colOff>
      <xdr:row>0</xdr:row>
      <xdr:rowOff>0</xdr:rowOff>
    </xdr:from>
    <xdr:to>
      <xdr:col>5</xdr:col>
      <xdr:colOff>0</xdr:colOff>
      <xdr:row>30</xdr:row>
      <xdr:rowOff>60960</xdr:rowOff>
    </xdr:to>
    <xdr:sp macro="" textlink="">
      <xdr:nvSpPr>
        <xdr:cNvPr id="4" name="shapetype_202" hidden="1">
          <a:extLst>
            <a:ext uri="{FF2B5EF4-FFF2-40B4-BE49-F238E27FC236}">
              <a16:creationId xmlns:a16="http://schemas.microsoft.com/office/drawing/2014/main" id="{00000000-0008-0000-0500-000004000000}"/>
            </a:ext>
          </a:extLst>
        </xdr:cNvPr>
        <xdr:cNvSpPr>
          <a:spLocks noChangeArrowheads="1"/>
        </xdr:cNvSpPr>
      </xdr:nvSpPr>
      <xdr:spPr bwMode="auto">
        <a:xfrm>
          <a:off x="30480" y="0"/>
          <a:ext cx="7503795" cy="8404860"/>
        </a:xfrm>
        <a:custGeom>
          <a:avLst/>
          <a:gdLst>
            <a:gd name="T0" fmla="*/ 7604760 w 7604760"/>
            <a:gd name="T1" fmla="*/ 3810000 h 7620000"/>
            <a:gd name="T2" fmla="*/ 3802380 w 7604760"/>
            <a:gd name="T3" fmla="*/ 7620000 h 7620000"/>
            <a:gd name="T4" fmla="*/ 0 w 7604760"/>
            <a:gd name="T5" fmla="*/ 3810000 h 7620000"/>
            <a:gd name="T6" fmla="*/ 3802380 w 7604760"/>
            <a:gd name="T7" fmla="*/ 0 h 7620000"/>
            <a:gd name="T8" fmla="*/ 0 60000 65536"/>
            <a:gd name="T9" fmla="*/ 5898240 60000 65536"/>
            <a:gd name="T10" fmla="*/ 11796480 60000 65536"/>
            <a:gd name="T11" fmla="*/ 17694720 60000 65536"/>
            <a:gd name="T12" fmla="*/ 0 w 7604760"/>
            <a:gd name="T13" fmla="*/ 0 h 7620000"/>
            <a:gd name="T14" fmla="*/ 7604760 w 7604760"/>
            <a:gd name="T15" fmla="*/ 7620000 h 7620000"/>
          </a:gdLst>
          <a:ahLst/>
          <a:cxnLst>
            <a:cxn ang="T8">
              <a:pos x="T0" y="T1"/>
            </a:cxn>
            <a:cxn ang="T9">
              <a:pos x="T2" y="T3"/>
            </a:cxn>
            <a:cxn ang="T10">
              <a:pos x="T4" y="T5"/>
            </a:cxn>
            <a:cxn ang="T11">
              <a:pos x="T6" y="T7"/>
            </a:cxn>
          </a:cxnLst>
          <a:rect l="T12" t="T13" r="T14" b="T15"/>
          <a:pathLst>
            <a:path w="7604760" h="7620000">
              <a:moveTo>
                <a:pt x="0" y="0"/>
              </a:moveTo>
              <a:lnTo>
                <a:pt x="21742" y="0"/>
              </a:lnTo>
              <a:lnTo>
                <a:pt x="21742" y="21182"/>
              </a:lnTo>
              <a:lnTo>
                <a:pt x="0" y="21182"/>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360890</xdr:colOff>
      <xdr:row>23</xdr:row>
      <xdr:rowOff>78105</xdr:rowOff>
    </xdr:from>
    <xdr:to>
      <xdr:col>4</xdr:col>
      <xdr:colOff>1232957</xdr:colOff>
      <xdr:row>30</xdr:row>
      <xdr:rowOff>92969</xdr:rowOff>
    </xdr:to>
    <xdr:pic>
      <xdr:nvPicPr>
        <xdr:cNvPr id="5" name="Billed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1415" y="6507480"/>
          <a:ext cx="5682192" cy="2024639"/>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5"/>
  <sheetViews>
    <sheetView topLeftCell="A3" workbookViewId="0">
      <selection activeCell="F35" sqref="F35"/>
    </sheetView>
  </sheetViews>
  <sheetFormatPr defaultRowHeight="14.5" x14ac:dyDescent="0.35"/>
  <cols>
    <col min="1" max="1" width="6.81640625" customWidth="1"/>
  </cols>
  <sheetData>
    <row r="1" spans="1:10" x14ac:dyDescent="0.35">
      <c r="J1" s="212"/>
    </row>
    <row r="2" spans="1:10" ht="18.5" x14ac:dyDescent="0.45">
      <c r="A2" s="16" t="s">
        <v>116</v>
      </c>
      <c r="J2" s="212"/>
    </row>
    <row r="3" spans="1:10" x14ac:dyDescent="0.35">
      <c r="J3" s="212"/>
    </row>
    <row r="4" spans="1:10" x14ac:dyDescent="0.35">
      <c r="J4" s="212"/>
    </row>
    <row r="5" spans="1:10" ht="15.5" x14ac:dyDescent="0.35">
      <c r="B5" s="89" t="s">
        <v>133</v>
      </c>
      <c r="J5" s="211" t="s">
        <v>29</v>
      </c>
    </row>
    <row r="6" spans="1:10" x14ac:dyDescent="0.35">
      <c r="J6" s="211"/>
    </row>
    <row r="7" spans="1:10" ht="15.5" x14ac:dyDescent="0.35">
      <c r="B7" s="89" t="s">
        <v>117</v>
      </c>
      <c r="J7" s="211" t="s">
        <v>29</v>
      </c>
    </row>
    <row r="8" spans="1:10" ht="15.5" x14ac:dyDescent="0.35">
      <c r="B8" s="89"/>
      <c r="J8" s="211"/>
    </row>
    <row r="9" spans="1:10" ht="15.5" x14ac:dyDescent="0.35">
      <c r="B9" s="89" t="s">
        <v>118</v>
      </c>
      <c r="J9" s="211" t="s">
        <v>29</v>
      </c>
    </row>
    <row r="10" spans="1:10" ht="15.5" x14ac:dyDescent="0.35">
      <c r="B10" s="89"/>
      <c r="J10" s="211"/>
    </row>
    <row r="11" spans="1:10" ht="15.5" x14ac:dyDescent="0.35">
      <c r="B11" s="89" t="s">
        <v>120</v>
      </c>
      <c r="J11" s="211" t="s">
        <v>29</v>
      </c>
    </row>
    <row r="12" spans="1:10" ht="15.5" x14ac:dyDescent="0.35">
      <c r="B12" s="89"/>
      <c r="J12" s="211"/>
    </row>
    <row r="13" spans="1:10" ht="15.5" x14ac:dyDescent="0.35">
      <c r="B13" s="89" t="s">
        <v>119</v>
      </c>
      <c r="J13" s="211" t="s">
        <v>29</v>
      </c>
    </row>
    <row r="14" spans="1:10" x14ac:dyDescent="0.35">
      <c r="J14" s="211"/>
    </row>
    <row r="15" spans="1:10" ht="15.5" x14ac:dyDescent="0.35">
      <c r="B15" s="89" t="s">
        <v>260</v>
      </c>
      <c r="J15" s="211" t="s">
        <v>29</v>
      </c>
    </row>
    <row r="16" spans="1:10" x14ac:dyDescent="0.35">
      <c r="J16" s="211"/>
    </row>
    <row r="17" spans="2:10" ht="15.5" x14ac:dyDescent="0.35">
      <c r="B17" s="89" t="s">
        <v>261</v>
      </c>
      <c r="J17" s="211" t="s">
        <v>29</v>
      </c>
    </row>
    <row r="18" spans="2:10" x14ac:dyDescent="0.35">
      <c r="J18" s="211"/>
    </row>
    <row r="19" spans="2:10" ht="15.5" x14ac:dyDescent="0.35">
      <c r="B19" s="89" t="s">
        <v>262</v>
      </c>
      <c r="J19" s="211" t="s">
        <v>29</v>
      </c>
    </row>
    <row r="20" spans="2:10" x14ac:dyDescent="0.35">
      <c r="J20" s="211"/>
    </row>
    <row r="21" spans="2:10" ht="15.5" x14ac:dyDescent="0.35">
      <c r="B21" s="89" t="s">
        <v>313</v>
      </c>
      <c r="J21" s="211" t="s">
        <v>29</v>
      </c>
    </row>
    <row r="105" spans="10:10" x14ac:dyDescent="0.35">
      <c r="J105" s="7"/>
    </row>
  </sheetData>
  <sheetProtection algorithmName="SHA-512" hashValue="CTpQ1xr+cdLeb7C6FwiU05yU1F6zYxpO4OrAZ/eceO2X5kg4T5TwTdXEbtdpEytI3eYoPSLDxsZmLfhQJ7P5wg==" saltValue="k3cz/nNhbZD+XdmSswzEIA==" spinCount="100000" sheet="1" objects="1" scenarios="1"/>
  <hyperlinks>
    <hyperlink ref="J5" location="'OVERORDNET GUIDE'!A1" display="LINK" xr:uid="{00000000-0004-0000-0000-000000000000}"/>
    <hyperlink ref="J7" location="'BUDGET OFFENTLIGT TILBUD'!A2" display="LINK" xr:uid="{00000000-0004-0000-0000-000001000000}"/>
    <hyperlink ref="J9" location="'BUDGET PRIVATE TILBUD'!A1" display="LINK" xr:uid="{00000000-0004-0000-0000-000002000000}"/>
    <hyperlink ref="J11" location="'FLERE EJENDOMME-LEJEMÅL'!A1" display="LINK" xr:uid="{00000000-0004-0000-0000-000003000000}"/>
    <hyperlink ref="J13" location="KONCERNNOTE!A1" display="LINK" xr:uid="{00000000-0004-0000-0000-000004000000}"/>
    <hyperlink ref="J15" location="'+5 YDELSER OFF.'!A1" display="LINK" xr:uid="{00000000-0004-0000-0000-000005000000}"/>
    <hyperlink ref="J17" location="'+5 YDELSER PRIVAT'!A1" display="LINK" xr:uid="{00000000-0004-0000-0000-000006000000}"/>
    <hyperlink ref="J19" location="'GUIDE OFFENTLIG'!A1" display="LINK" xr:uid="{00000000-0004-0000-0000-000007000000}"/>
    <hyperlink ref="J21" location="'GUIDE PRIVAT'!A1" display="LINK"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B63"/>
  <sheetViews>
    <sheetView topLeftCell="A10" workbookViewId="0">
      <selection activeCell="A12" sqref="A12"/>
    </sheetView>
  </sheetViews>
  <sheetFormatPr defaultColWidth="8.81640625" defaultRowHeight="13.5" x14ac:dyDescent="0.35"/>
  <cols>
    <col min="1" max="1" width="165.7265625" style="3" customWidth="1"/>
    <col min="2" max="2" width="35.7265625" style="9" customWidth="1"/>
    <col min="3" max="16384" width="8.81640625" style="8"/>
  </cols>
  <sheetData>
    <row r="1" spans="1:2" ht="18" customHeight="1" x14ac:dyDescent="0.5">
      <c r="A1" s="191" t="s">
        <v>127</v>
      </c>
      <c r="B1" s="217" t="s">
        <v>226</v>
      </c>
    </row>
    <row r="2" spans="1:2" ht="14.5" x14ac:dyDescent="0.35">
      <c r="B2" s="5"/>
    </row>
    <row r="3" spans="1:2" ht="40.5" x14ac:dyDescent="0.35">
      <c r="A3" s="192" t="s">
        <v>225</v>
      </c>
      <c r="B3" s="5"/>
    </row>
    <row r="4" spans="1:2" ht="14.5" x14ac:dyDescent="0.35">
      <c r="B4" s="5"/>
    </row>
    <row r="5" spans="1:2" x14ac:dyDescent="0.35">
      <c r="B5" s="14"/>
    </row>
    <row r="6" spans="1:2" ht="14.5" x14ac:dyDescent="0.35">
      <c r="A6" s="92" t="s">
        <v>115</v>
      </c>
      <c r="B6" s="219" t="s">
        <v>30</v>
      </c>
    </row>
    <row r="7" spans="1:2" ht="378" x14ac:dyDescent="0.35">
      <c r="A7" s="192" t="s">
        <v>267</v>
      </c>
      <c r="B7" s="215"/>
    </row>
    <row r="8" spans="1:2" ht="135" x14ac:dyDescent="0.35">
      <c r="A8" s="192" t="s">
        <v>301</v>
      </c>
      <c r="B8" s="215"/>
    </row>
    <row r="9" spans="1:2" x14ac:dyDescent="0.35">
      <c r="A9" s="193"/>
      <c r="B9" s="215"/>
    </row>
    <row r="10" spans="1:2" ht="14.5" x14ac:dyDescent="0.35">
      <c r="A10" s="194" t="s">
        <v>85</v>
      </c>
      <c r="B10" s="214"/>
    </row>
    <row r="11" spans="1:2" ht="148.5" x14ac:dyDescent="0.35">
      <c r="A11" s="192" t="s">
        <v>315</v>
      </c>
      <c r="B11" s="220" t="s">
        <v>30</v>
      </c>
    </row>
    <row r="12" spans="1:2" ht="189" x14ac:dyDescent="0.35">
      <c r="A12" s="192" t="s">
        <v>316</v>
      </c>
      <c r="B12" s="220" t="s">
        <v>30</v>
      </c>
    </row>
    <row r="13" spans="1:2" ht="135" x14ac:dyDescent="0.35">
      <c r="A13" s="192" t="s">
        <v>270</v>
      </c>
      <c r="B13" s="220" t="s">
        <v>30</v>
      </c>
    </row>
    <row r="14" spans="1:2" ht="81" x14ac:dyDescent="0.35">
      <c r="A14" s="192" t="s">
        <v>227</v>
      </c>
      <c r="B14" s="220" t="s">
        <v>30</v>
      </c>
    </row>
    <row r="15" spans="1:2" ht="108" x14ac:dyDescent="0.35">
      <c r="A15" s="192" t="s">
        <v>228</v>
      </c>
      <c r="B15" s="220" t="s">
        <v>30</v>
      </c>
    </row>
    <row r="16" spans="1:2" ht="148.5" x14ac:dyDescent="0.35">
      <c r="A16" s="192" t="s">
        <v>229</v>
      </c>
      <c r="B16" s="220" t="s">
        <v>30</v>
      </c>
    </row>
    <row r="17" spans="1:2" ht="40.5" x14ac:dyDescent="0.35">
      <c r="A17" s="192" t="s">
        <v>231</v>
      </c>
      <c r="B17" s="220" t="s">
        <v>30</v>
      </c>
    </row>
    <row r="18" spans="1:2" ht="40.5" x14ac:dyDescent="0.35">
      <c r="A18" s="192" t="s">
        <v>230</v>
      </c>
      <c r="B18" s="220" t="s">
        <v>30</v>
      </c>
    </row>
    <row r="19" spans="1:2" x14ac:dyDescent="0.35">
      <c r="A19" s="193"/>
      <c r="B19" s="215"/>
    </row>
    <row r="20" spans="1:2" x14ac:dyDescent="0.35">
      <c r="A20" s="202" t="s">
        <v>42</v>
      </c>
      <c r="B20" s="215"/>
    </row>
    <row r="21" spans="1:2" x14ac:dyDescent="0.35">
      <c r="A21" s="193" t="s">
        <v>303</v>
      </c>
      <c r="B21" s="215"/>
    </row>
    <row r="22" spans="1:2" ht="40.5" x14ac:dyDescent="0.35">
      <c r="A22" s="192" t="s">
        <v>232</v>
      </c>
      <c r="B22" s="220" t="s">
        <v>30</v>
      </c>
    </row>
    <row r="23" spans="1:2" ht="40.5" x14ac:dyDescent="0.35">
      <c r="A23" s="192" t="s">
        <v>304</v>
      </c>
      <c r="B23" s="220" t="s">
        <v>30</v>
      </c>
    </row>
    <row r="24" spans="1:2" ht="108" x14ac:dyDescent="0.35">
      <c r="A24" s="192" t="s">
        <v>306</v>
      </c>
      <c r="B24" s="220" t="s">
        <v>30</v>
      </c>
    </row>
    <row r="25" spans="1:2" ht="94.5" x14ac:dyDescent="0.35">
      <c r="A25" s="192" t="s">
        <v>307</v>
      </c>
      <c r="B25" s="220" t="s">
        <v>30</v>
      </c>
    </row>
    <row r="26" spans="1:2" ht="67.5" x14ac:dyDescent="0.35">
      <c r="A26" s="192" t="s">
        <v>233</v>
      </c>
      <c r="B26" s="220" t="s">
        <v>30</v>
      </c>
    </row>
    <row r="27" spans="1:2" ht="67.5" x14ac:dyDescent="0.35">
      <c r="A27" s="192" t="s">
        <v>234</v>
      </c>
      <c r="B27" s="220" t="s">
        <v>30</v>
      </c>
    </row>
    <row r="28" spans="1:2" x14ac:dyDescent="0.35">
      <c r="A28" s="193"/>
      <c r="B28" s="215"/>
    </row>
    <row r="29" spans="1:2" x14ac:dyDescent="0.35">
      <c r="A29" s="194" t="s">
        <v>32</v>
      </c>
      <c r="B29" s="215"/>
    </row>
    <row r="30" spans="1:2" ht="135" x14ac:dyDescent="0.35">
      <c r="A30" s="192" t="s">
        <v>235</v>
      </c>
      <c r="B30" s="220" t="s">
        <v>30</v>
      </c>
    </row>
    <row r="31" spans="1:2" ht="40.5" x14ac:dyDescent="0.35">
      <c r="A31" s="192" t="s">
        <v>236</v>
      </c>
      <c r="B31" s="220" t="s">
        <v>30</v>
      </c>
    </row>
    <row r="32" spans="1:2" ht="54" x14ac:dyDescent="0.35">
      <c r="A32" s="192" t="s">
        <v>237</v>
      </c>
      <c r="B32" s="220" t="s">
        <v>30</v>
      </c>
    </row>
    <row r="33" spans="1:2" x14ac:dyDescent="0.35">
      <c r="A33" s="193"/>
      <c r="B33" s="215"/>
    </row>
    <row r="34" spans="1:2" x14ac:dyDescent="0.35">
      <c r="A34" s="194" t="s">
        <v>52</v>
      </c>
      <c r="B34" s="215"/>
    </row>
    <row r="35" spans="1:2" ht="162" x14ac:dyDescent="0.35">
      <c r="A35" s="192" t="s">
        <v>238</v>
      </c>
      <c r="B35" s="220" t="s">
        <v>30</v>
      </c>
    </row>
    <row r="36" spans="1:2" ht="81" x14ac:dyDescent="0.35">
      <c r="A36" s="192" t="s">
        <v>239</v>
      </c>
      <c r="B36" s="220" t="s">
        <v>30</v>
      </c>
    </row>
    <row r="37" spans="1:2" x14ac:dyDescent="0.35">
      <c r="A37" s="193"/>
      <c r="B37" s="215"/>
    </row>
    <row r="38" spans="1:2" x14ac:dyDescent="0.35">
      <c r="A38" s="202" t="s">
        <v>36</v>
      </c>
      <c r="B38" s="215"/>
    </row>
    <row r="39" spans="1:2" ht="27" x14ac:dyDescent="0.35">
      <c r="A39" s="192" t="s">
        <v>240</v>
      </c>
      <c r="B39" s="218" t="s">
        <v>294</v>
      </c>
    </row>
    <row r="40" spans="1:2" ht="108" x14ac:dyDescent="0.35">
      <c r="A40" s="192" t="s">
        <v>241</v>
      </c>
      <c r="B40" s="220" t="s">
        <v>30</v>
      </c>
    </row>
    <row r="41" spans="1:2" ht="135" x14ac:dyDescent="0.35">
      <c r="A41" s="192" t="s">
        <v>242</v>
      </c>
      <c r="B41" s="220" t="s">
        <v>30</v>
      </c>
    </row>
    <row r="42" spans="1:2" ht="148.5" x14ac:dyDescent="0.35">
      <c r="A42" s="192" t="s">
        <v>243</v>
      </c>
      <c r="B42" s="220" t="s">
        <v>30</v>
      </c>
    </row>
    <row r="43" spans="1:2" x14ac:dyDescent="0.35">
      <c r="A43" s="193"/>
      <c r="B43" s="215"/>
    </row>
    <row r="44" spans="1:2" x14ac:dyDescent="0.35">
      <c r="A44" s="202" t="s">
        <v>41</v>
      </c>
      <c r="B44" s="215"/>
    </row>
    <row r="45" spans="1:2" ht="94.5" x14ac:dyDescent="0.35">
      <c r="A45" s="192" t="s">
        <v>244</v>
      </c>
      <c r="B45" s="220" t="s">
        <v>30</v>
      </c>
    </row>
    <row r="46" spans="1:2" x14ac:dyDescent="0.35">
      <c r="A46" s="193"/>
      <c r="B46" s="215"/>
    </row>
    <row r="47" spans="1:2" x14ac:dyDescent="0.35">
      <c r="A47" s="202" t="s">
        <v>23</v>
      </c>
      <c r="B47" s="215"/>
    </row>
    <row r="48" spans="1:2" ht="14.5" x14ac:dyDescent="0.35">
      <c r="A48" s="193" t="s">
        <v>132</v>
      </c>
      <c r="B48" s="220" t="s">
        <v>30</v>
      </c>
    </row>
    <row r="49" spans="1:2" x14ac:dyDescent="0.35">
      <c r="A49" s="193"/>
      <c r="B49" s="215"/>
    </row>
    <row r="50" spans="1:2" x14ac:dyDescent="0.35">
      <c r="A50" s="202" t="s">
        <v>26</v>
      </c>
      <c r="B50" s="215"/>
    </row>
    <row r="51" spans="1:2" ht="54" x14ac:dyDescent="0.35">
      <c r="A51" s="192" t="s">
        <v>245</v>
      </c>
      <c r="B51" s="220" t="s">
        <v>30</v>
      </c>
    </row>
    <row r="52" spans="1:2" x14ac:dyDescent="0.35">
      <c r="A52" s="193"/>
      <c r="B52" s="215"/>
    </row>
    <row r="53" spans="1:2" x14ac:dyDescent="0.35">
      <c r="A53" s="202" t="s">
        <v>111</v>
      </c>
      <c r="B53" s="215"/>
    </row>
    <row r="54" spans="1:2" ht="14.5" x14ac:dyDescent="0.35">
      <c r="A54" s="192" t="s">
        <v>246</v>
      </c>
      <c r="B54" s="220" t="s">
        <v>30</v>
      </c>
    </row>
    <row r="55" spans="1:2" x14ac:dyDescent="0.35">
      <c r="A55" s="193"/>
      <c r="B55" s="215"/>
    </row>
    <row r="56" spans="1:2" x14ac:dyDescent="0.35">
      <c r="A56" s="202" t="s">
        <v>87</v>
      </c>
      <c r="B56" s="215"/>
    </row>
    <row r="57" spans="1:2" ht="256.5" x14ac:dyDescent="0.35">
      <c r="A57" s="192" t="s">
        <v>292</v>
      </c>
      <c r="B57" s="220" t="s">
        <v>30</v>
      </c>
    </row>
    <row r="58" spans="1:2" x14ac:dyDescent="0.35">
      <c r="A58" s="193"/>
      <c r="B58" s="215"/>
    </row>
    <row r="59" spans="1:2" ht="14.5" x14ac:dyDescent="0.35">
      <c r="A59" s="202" t="s">
        <v>125</v>
      </c>
      <c r="B59" s="220" t="s">
        <v>30</v>
      </c>
    </row>
    <row r="60" spans="1:2" ht="27" x14ac:dyDescent="0.35">
      <c r="A60" s="192" t="s">
        <v>247</v>
      </c>
      <c r="B60" s="215"/>
    </row>
    <row r="61" spans="1:2" x14ac:dyDescent="0.35">
      <c r="A61" s="193"/>
      <c r="B61" s="215"/>
    </row>
    <row r="62" spans="1:2" x14ac:dyDescent="0.35">
      <c r="A62" s="202" t="s">
        <v>248</v>
      </c>
      <c r="B62" s="215"/>
    </row>
    <row r="63" spans="1:2" ht="243" x14ac:dyDescent="0.35">
      <c r="A63" s="192" t="s">
        <v>249</v>
      </c>
      <c r="B63" s="220" t="s">
        <v>250</v>
      </c>
    </row>
  </sheetData>
  <sheetProtection algorithmName="SHA-512" hashValue="K2Qpnu+aFub4lWpXFFuVbt/jg8loxE1BYk/275QYlVpophiZ8p7DP50Cv5h87wCKLXlKhAbmU3t4zY4GnnUpFg==" saltValue="Kpd2l2cFZZpsg/Eto5eTgQ==" spinCount="100000" sheet="1" objects="1" scenarios="1"/>
  <hyperlinks>
    <hyperlink ref="B6" location="'BUDGET PRIVATE TILBUD'!A15" display="BUDGET" xr:uid="{00000000-0004-0000-0900-000000000000}"/>
    <hyperlink ref="B11" location="'BUDGET PRIVATE TILBUD'!A38" display="BUDGET" xr:uid="{00000000-0004-0000-0900-000001000000}"/>
    <hyperlink ref="B12" location="'BUDGET PRIVATE TILBUD'!A39" display="BUDGET" xr:uid="{00000000-0004-0000-0900-000002000000}"/>
    <hyperlink ref="B13" location="'BUDGET PRIVATE TILBUD'!A40" display="BUDGET" xr:uid="{00000000-0004-0000-0900-000003000000}"/>
    <hyperlink ref="B14" location="'BUDGET PRIVATE TILBUD'!A41" display="BUDGET" xr:uid="{00000000-0004-0000-0900-000004000000}"/>
    <hyperlink ref="B15" location="'BUDGET PRIVATE TILBUD'!A42" display="BUDGET" xr:uid="{00000000-0004-0000-0900-000005000000}"/>
    <hyperlink ref="B16" location="'BUDGET PRIVATE TILBUD'!A43" display="BUDGET" xr:uid="{00000000-0004-0000-0900-000006000000}"/>
    <hyperlink ref="B17" location="'BUDGET PRIVATE TILBUD'!A44" display="BUDGET" xr:uid="{00000000-0004-0000-0900-000007000000}"/>
    <hyperlink ref="B18" location="'BUDGET PRIVATE TILBUD'!A45" display="BUDGET" xr:uid="{00000000-0004-0000-0900-000008000000}"/>
    <hyperlink ref="B22" location="'BUDGET PRIVATE TILBUD'!A48" display="BUDGET" xr:uid="{00000000-0004-0000-0900-000009000000}"/>
    <hyperlink ref="B23" location="'BUDGET PRIVATE TILBUD'!A49" display="BUDGET" xr:uid="{00000000-0004-0000-0900-00000A000000}"/>
    <hyperlink ref="B24" location="'BUDGET PRIVATE TILBUD'!A50" display="BUDGET" xr:uid="{00000000-0004-0000-0900-00000B000000}"/>
    <hyperlink ref="B25" location="'BUDGET PRIVATE TILBUD'!A51" display="BUDGET" xr:uid="{00000000-0004-0000-0900-00000C000000}"/>
    <hyperlink ref="B26" location="'BUDGET PRIVATE TILBUD'!A52" display="BUDGET" xr:uid="{00000000-0004-0000-0900-00000D000000}"/>
    <hyperlink ref="B27" location="'BUDGET PRIVATE TILBUD'!A53" display="BUDGET" xr:uid="{00000000-0004-0000-0900-00000E000000}"/>
    <hyperlink ref="B30" location="'BUDGET PRIVATE TILBUD'!A57" display="BUDGET" xr:uid="{00000000-0004-0000-0900-00000F000000}"/>
    <hyperlink ref="B31" location="'BUDGET PRIVATE TILBUD'!A58" display="BUDGET" xr:uid="{00000000-0004-0000-0900-000010000000}"/>
    <hyperlink ref="B32" location="'BUDGET PRIVATE TILBUD'!A59" display="BUDGET" xr:uid="{00000000-0004-0000-0900-000011000000}"/>
    <hyperlink ref="B35" location="'BUDGET PRIVATE TILBUD'!A63" display="BUDGET" xr:uid="{00000000-0004-0000-0900-000012000000}"/>
    <hyperlink ref="B36" location="'BUDGET PRIVATE TILBUD'!A64" display="BUDGET" xr:uid="{00000000-0004-0000-0900-000013000000}"/>
    <hyperlink ref="B40" location="'BUDGET PRIVATE TILBUD'!A69" display="BUDGET" xr:uid="{00000000-0004-0000-0900-000014000000}"/>
    <hyperlink ref="B41" location="'BUDGET PRIVATE TILBUD'!A71" display="BUDGET" xr:uid="{00000000-0004-0000-0900-000015000000}"/>
    <hyperlink ref="B42" location="'BUDGET PRIVATE TILBUD'!A73" display="BUDGET" xr:uid="{00000000-0004-0000-0900-000016000000}"/>
    <hyperlink ref="B45" location="'BUDGET PRIVATE TILBUD'!A77" display="BUDGET" xr:uid="{00000000-0004-0000-0900-000017000000}"/>
    <hyperlink ref="B48" location="'BUDGET PRIVATE TILBUD'!A82" display="BUDGET" xr:uid="{00000000-0004-0000-0900-000018000000}"/>
    <hyperlink ref="B51" location="'BUDGET PRIVATE TILBUD'!A86" display="BUDGET" xr:uid="{00000000-0004-0000-0900-000019000000}"/>
    <hyperlink ref="B54" location="'BUDGET PRIVATE TILBUD'!A93" display="BUDGET" xr:uid="{00000000-0004-0000-0900-00001A000000}"/>
    <hyperlink ref="B57" location="'BUDGET PRIVATE TILBUD'!A98" display="BUDGET" xr:uid="{00000000-0004-0000-0900-00001B000000}"/>
    <hyperlink ref="B59" location="'BUDGET PRIVATE TILBUD'!A108" display="BUDGET" xr:uid="{00000000-0004-0000-0900-00001C000000}"/>
    <hyperlink ref="B63" location="KONCERNNOTE!A1" display="KONCERNNOTE" xr:uid="{00000000-0004-0000-0900-00001D000000}"/>
    <hyperlink ref="B39" location="'FLERE EJENDOMME-LEJEMÅL'!A1" display="FLERE EJENDOMME-LEJEMÅL" xr:uid="{00000000-0004-0000-0900-00001E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6"/>
  <sheetViews>
    <sheetView topLeftCell="A37" workbookViewId="0">
      <selection activeCell="A39" sqref="A39"/>
    </sheetView>
  </sheetViews>
  <sheetFormatPr defaultRowHeight="15" customHeight="1" x14ac:dyDescent="0.35"/>
  <cols>
    <col min="1" max="1" width="165.7265625" style="7" customWidth="1"/>
    <col min="2" max="2" width="35.7265625" customWidth="1"/>
  </cols>
  <sheetData>
    <row r="1" spans="1:2" ht="15.5" x14ac:dyDescent="0.35">
      <c r="A1" s="190" t="s">
        <v>126</v>
      </c>
      <c r="B1" s="91"/>
    </row>
    <row r="2" spans="1:2" ht="14.5" x14ac:dyDescent="0.35">
      <c r="A2" s="3"/>
      <c r="B2" s="211" t="s">
        <v>258</v>
      </c>
    </row>
    <row r="3" spans="1:2" ht="283.5" x14ac:dyDescent="0.35">
      <c r="A3" s="192" t="s">
        <v>197</v>
      </c>
      <c r="B3" s="14"/>
    </row>
    <row r="4" spans="1:2" ht="337.5" x14ac:dyDescent="0.35">
      <c r="A4" s="192" t="s">
        <v>224</v>
      </c>
      <c r="B4" s="14"/>
    </row>
    <row r="5" spans="1:2" s="7" customFormat="1" ht="14.5" x14ac:dyDescent="0.35">
      <c r="A5" s="192"/>
      <c r="B5" s="14"/>
    </row>
    <row r="6" spans="1:2" s="7" customFormat="1" ht="14.5" x14ac:dyDescent="0.35">
      <c r="A6" s="194" t="s">
        <v>128</v>
      </c>
      <c r="B6" s="14"/>
    </row>
    <row r="7" spans="1:2" s="7" customFormat="1" ht="162" x14ac:dyDescent="0.35">
      <c r="A7" s="196" t="s">
        <v>198</v>
      </c>
      <c r="B7" s="14"/>
    </row>
    <row r="8" spans="1:2" s="7" customFormat="1" ht="148.5" x14ac:dyDescent="0.35">
      <c r="A8" s="197" t="s">
        <v>218</v>
      </c>
      <c r="B8" s="14"/>
    </row>
    <row r="9" spans="1:2" s="7" customFormat="1" ht="123.5" x14ac:dyDescent="0.35">
      <c r="A9" s="198" t="s">
        <v>199</v>
      </c>
      <c r="B9" s="14"/>
    </row>
    <row r="10" spans="1:2" s="7" customFormat="1" ht="229.5" x14ac:dyDescent="0.35">
      <c r="A10" s="199" t="s">
        <v>200</v>
      </c>
      <c r="B10" s="14"/>
    </row>
    <row r="11" spans="1:2" s="7" customFormat="1" ht="14.5" x14ac:dyDescent="0.35">
      <c r="A11" s="195"/>
      <c r="B11" s="14"/>
    </row>
    <row r="12" spans="1:2" s="7" customFormat="1" ht="378" x14ac:dyDescent="0.35">
      <c r="A12" s="199" t="s">
        <v>219</v>
      </c>
      <c r="B12" s="14"/>
    </row>
    <row r="13" spans="1:2" ht="14.5" x14ac:dyDescent="0.35">
      <c r="A13" s="193"/>
      <c r="B13" s="14"/>
    </row>
    <row r="14" spans="1:2" s="7" customFormat="1" ht="94.5" x14ac:dyDescent="0.35">
      <c r="A14" s="199" t="s">
        <v>266</v>
      </c>
      <c r="B14" s="14"/>
    </row>
    <row r="15" spans="1:2" s="7" customFormat="1" ht="14.5" x14ac:dyDescent="0.35">
      <c r="A15" s="193"/>
      <c r="B15" s="14"/>
    </row>
    <row r="16" spans="1:2" s="7" customFormat="1" ht="14.5" x14ac:dyDescent="0.35">
      <c r="A16" s="193"/>
      <c r="B16" s="14"/>
    </row>
    <row r="17" spans="1:2" s="7" customFormat="1" ht="14.5" x14ac:dyDescent="0.35">
      <c r="A17" s="193"/>
      <c r="B17" s="14"/>
    </row>
    <row r="18" spans="1:2" s="7" customFormat="1" ht="54" x14ac:dyDescent="0.35">
      <c r="A18" s="192" t="s">
        <v>201</v>
      </c>
      <c r="B18" s="14"/>
    </row>
    <row r="19" spans="1:2" s="7" customFormat="1" ht="14.5" x14ac:dyDescent="0.35">
      <c r="A19" s="192"/>
      <c r="B19" s="14"/>
    </row>
    <row r="20" spans="1:2" s="7" customFormat="1" ht="27" x14ac:dyDescent="0.35">
      <c r="A20" s="192" t="s">
        <v>202</v>
      </c>
      <c r="B20" s="14"/>
    </row>
    <row r="21" spans="1:2" s="7" customFormat="1" ht="40.5" x14ac:dyDescent="0.35">
      <c r="A21" s="192" t="s">
        <v>205</v>
      </c>
      <c r="B21" s="14"/>
    </row>
    <row r="22" spans="1:2" s="7" customFormat="1" ht="27" x14ac:dyDescent="0.35">
      <c r="A22" s="197" t="s">
        <v>206</v>
      </c>
      <c r="B22" s="14"/>
    </row>
    <row r="23" spans="1:2" s="7" customFormat="1" ht="108" x14ac:dyDescent="0.35">
      <c r="A23" s="192" t="s">
        <v>207</v>
      </c>
      <c r="B23" s="14"/>
    </row>
    <row r="24" spans="1:2" s="7" customFormat="1" ht="108" x14ac:dyDescent="0.35">
      <c r="A24" s="192" t="s">
        <v>203</v>
      </c>
      <c r="B24" s="14"/>
    </row>
    <row r="25" spans="1:2" s="7" customFormat="1" ht="81" x14ac:dyDescent="0.35">
      <c r="A25" s="192" t="s">
        <v>204</v>
      </c>
      <c r="B25" s="14"/>
    </row>
    <row r="26" spans="1:2" s="7" customFormat="1" ht="54" x14ac:dyDescent="0.35">
      <c r="A26" s="192" t="s">
        <v>208</v>
      </c>
      <c r="B26" s="14"/>
    </row>
    <row r="27" spans="1:2" s="7" customFormat="1" ht="94.5" x14ac:dyDescent="0.35">
      <c r="A27" s="192" t="s">
        <v>209</v>
      </c>
      <c r="B27" s="14"/>
    </row>
    <row r="28" spans="1:2" s="7" customFormat="1" ht="54" x14ac:dyDescent="0.35">
      <c r="A28" s="192" t="s">
        <v>210</v>
      </c>
      <c r="B28" s="14"/>
    </row>
    <row r="29" spans="1:2" s="7" customFormat="1" ht="148.5" x14ac:dyDescent="0.35">
      <c r="A29" s="192" t="s">
        <v>211</v>
      </c>
      <c r="B29" s="14"/>
    </row>
    <row r="30" spans="1:2" s="7" customFormat="1" ht="40.5" x14ac:dyDescent="0.35">
      <c r="A30" s="192" t="s">
        <v>212</v>
      </c>
      <c r="B30" s="14"/>
    </row>
    <row r="31" spans="1:2" s="7" customFormat="1" ht="40.5" x14ac:dyDescent="0.35">
      <c r="A31" s="192" t="s">
        <v>213</v>
      </c>
      <c r="B31" s="14"/>
    </row>
    <row r="32" spans="1:2" s="7" customFormat="1" ht="14.5" x14ac:dyDescent="0.35">
      <c r="A32" s="200" t="s">
        <v>214</v>
      </c>
      <c r="B32" s="14"/>
    </row>
    <row r="33" spans="1:2" s="7" customFormat="1" ht="14.5" x14ac:dyDescent="0.35">
      <c r="A33" s="201" t="s">
        <v>215</v>
      </c>
      <c r="B33" s="14"/>
    </row>
    <row r="34" spans="1:2" s="7" customFormat="1" ht="67.5" x14ac:dyDescent="0.35">
      <c r="A34" s="192" t="s">
        <v>216</v>
      </c>
      <c r="B34" s="14"/>
    </row>
    <row r="35" spans="1:2" s="7" customFormat="1" ht="14.5" x14ac:dyDescent="0.35">
      <c r="A35" s="192"/>
      <c r="B35" s="14"/>
    </row>
    <row r="36" spans="1:2" s="7" customFormat="1" ht="27" x14ac:dyDescent="0.35">
      <c r="A36" s="192" t="s">
        <v>222</v>
      </c>
      <c r="B36" s="14"/>
    </row>
    <row r="37" spans="1:2" s="7" customFormat="1" ht="14.5" x14ac:dyDescent="0.35">
      <c r="A37" s="192" t="s">
        <v>129</v>
      </c>
      <c r="B37" s="14"/>
    </row>
    <row r="38" spans="1:2" s="7" customFormat="1" ht="54" x14ac:dyDescent="0.35">
      <c r="A38" s="192" t="s">
        <v>217</v>
      </c>
      <c r="B38" s="14"/>
    </row>
    <row r="39" spans="1:2" s="7" customFormat="1" ht="54" x14ac:dyDescent="0.35">
      <c r="A39" s="192" t="s">
        <v>220</v>
      </c>
      <c r="B39" s="14"/>
    </row>
    <row r="40" spans="1:2" s="7" customFormat="1" ht="14.5" x14ac:dyDescent="0.35">
      <c r="A40" s="192"/>
      <c r="B40" s="14"/>
    </row>
    <row r="41" spans="1:2" s="7" customFormat="1" ht="27" x14ac:dyDescent="0.35">
      <c r="A41" s="192" t="s">
        <v>221</v>
      </c>
      <c r="B41" s="14"/>
    </row>
    <row r="42" spans="1:2" s="7" customFormat="1" ht="14.5" x14ac:dyDescent="0.35">
      <c r="A42" s="192" t="s">
        <v>130</v>
      </c>
      <c r="B42" s="14"/>
    </row>
    <row r="43" spans="1:2" s="7" customFormat="1" ht="14.5" x14ac:dyDescent="0.35">
      <c r="A43" s="193"/>
      <c r="B43" s="211" t="s">
        <v>258</v>
      </c>
    </row>
    <row r="44" spans="1:2" s="7" customFormat="1" ht="27" x14ac:dyDescent="0.35">
      <c r="A44" s="192" t="s">
        <v>223</v>
      </c>
      <c r="B44" s="14"/>
    </row>
    <row r="45" spans="1:2" s="7" customFormat="1" ht="14.5" x14ac:dyDescent="0.35">
      <c r="A45" s="193" t="s">
        <v>131</v>
      </c>
      <c r="B45" s="211" t="s">
        <v>259</v>
      </c>
    </row>
    <row r="46" spans="1:2" ht="15" customHeight="1" x14ac:dyDescent="0.35">
      <c r="B46" s="7"/>
    </row>
    <row r="47" spans="1:2" ht="15" customHeight="1" x14ac:dyDescent="0.35">
      <c r="B47" s="7"/>
    </row>
    <row r="48" spans="1:2" ht="15" customHeight="1" x14ac:dyDescent="0.35">
      <c r="B48" s="7"/>
    </row>
    <row r="49" spans="2:2" ht="15" customHeight="1" x14ac:dyDescent="0.35">
      <c r="B49" s="7"/>
    </row>
    <row r="50" spans="2:2" ht="15" customHeight="1" x14ac:dyDescent="0.35">
      <c r="B50" s="7"/>
    </row>
    <row r="51" spans="2:2" ht="15" customHeight="1" x14ac:dyDescent="0.35">
      <c r="B51" s="7"/>
    </row>
    <row r="52" spans="2:2" ht="15" customHeight="1" x14ac:dyDescent="0.35">
      <c r="B52" s="7"/>
    </row>
    <row r="53" spans="2:2" ht="15" customHeight="1" x14ac:dyDescent="0.35">
      <c r="B53" s="7"/>
    </row>
    <row r="54" spans="2:2" ht="15" customHeight="1" x14ac:dyDescent="0.35">
      <c r="B54" s="7"/>
    </row>
    <row r="55" spans="2:2" ht="15" customHeight="1" x14ac:dyDescent="0.35">
      <c r="B55" s="7"/>
    </row>
    <row r="56" spans="2:2" ht="15" customHeight="1" x14ac:dyDescent="0.35">
      <c r="B56" s="7"/>
    </row>
    <row r="57" spans="2:2" ht="15" customHeight="1" x14ac:dyDescent="0.35">
      <c r="B57" s="7"/>
    </row>
    <row r="58" spans="2:2" ht="15" customHeight="1" x14ac:dyDescent="0.35">
      <c r="B58" s="7"/>
    </row>
    <row r="59" spans="2:2" ht="15" customHeight="1" x14ac:dyDescent="0.35">
      <c r="B59" s="7"/>
    </row>
    <row r="60" spans="2:2" ht="15" customHeight="1" x14ac:dyDescent="0.35">
      <c r="B60" s="7"/>
    </row>
    <row r="61" spans="2:2" ht="15" customHeight="1" x14ac:dyDescent="0.35">
      <c r="B61" s="7"/>
    </row>
    <row r="62" spans="2:2" ht="15" customHeight="1" x14ac:dyDescent="0.35">
      <c r="B62" s="7"/>
    </row>
    <row r="63" spans="2:2" ht="15" customHeight="1" x14ac:dyDescent="0.35">
      <c r="B63" s="7"/>
    </row>
    <row r="64" spans="2:2" ht="15" customHeight="1" x14ac:dyDescent="0.35">
      <c r="B64" s="7"/>
    </row>
    <row r="65" spans="2:2" ht="15" customHeight="1" x14ac:dyDescent="0.35">
      <c r="B65" s="7"/>
    </row>
    <row r="66" spans="2:2" ht="15" customHeight="1" x14ac:dyDescent="0.35">
      <c r="B66" s="7"/>
    </row>
  </sheetData>
  <sheetProtection algorithmName="SHA-512" hashValue="sgw3QPhIexcciBC6nGEcTvF/L6rcrEMXJkJafJCKaSmpMSNmovbtmSJ8xM6x4akV1sjz/ARe7PmOAmydeSpzZg==" saltValue="p/kIpF5+NfiIQ8lS9ey/Ow==" spinCount="100000" sheet="1" objects="1" scenarios="1"/>
  <hyperlinks>
    <hyperlink ref="B2" location="INDHOLDSFORTEGNELSE!A1" display="LINK INDHOLDSFORTEGNELSE" xr:uid="{00000000-0004-0000-0100-000000000000}"/>
    <hyperlink ref="B43" location="INDHOLDSFORTEGNELSE!A1" display="LINK INDHOLDSFORTEGNELSE" xr:uid="{00000000-0004-0000-0100-000001000000}"/>
    <hyperlink ref="B45" location="'OVERORDNET GUIDE'!A1" display="Til toppen" xr:uid="{00000000-0004-0000-0100-000002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J155"/>
  <sheetViews>
    <sheetView tabSelected="1" zoomScale="115" zoomScaleNormal="115" workbookViewId="0">
      <selection activeCell="A120" sqref="A120"/>
    </sheetView>
  </sheetViews>
  <sheetFormatPr defaultColWidth="9.1796875" defaultRowHeight="13.5" x14ac:dyDescent="0.35"/>
  <cols>
    <col min="1" max="1" width="84.7265625" style="8" customWidth="1"/>
    <col min="2" max="2" width="11.7265625" style="8" customWidth="1"/>
    <col min="3" max="3" width="7.26953125" style="8" customWidth="1"/>
    <col min="4" max="4" width="10.7265625" style="8" customWidth="1"/>
    <col min="5" max="5" width="13.81640625" style="8" customWidth="1"/>
    <col min="6" max="6" width="13.7265625" style="8" customWidth="1"/>
    <col min="7" max="7" width="16.7265625" style="8" customWidth="1"/>
    <col min="8" max="8" width="3.7265625" style="8" customWidth="1"/>
    <col min="9" max="9" width="43.7265625" style="98" customWidth="1"/>
    <col min="10" max="16384" width="9.1796875" style="8"/>
  </cols>
  <sheetData>
    <row r="1" spans="1:9" ht="20.5" x14ac:dyDescent="0.45">
      <c r="A1" s="258" t="s">
        <v>88</v>
      </c>
      <c r="B1" s="259"/>
      <c r="C1" s="259"/>
      <c r="D1" s="259"/>
      <c r="E1" s="259"/>
      <c r="F1" s="1"/>
      <c r="G1" s="1"/>
      <c r="H1" s="1"/>
      <c r="I1" s="97"/>
    </row>
    <row r="2" spans="1:9" ht="19" thickBot="1" x14ac:dyDescent="0.5">
      <c r="A2" s="93"/>
      <c r="B2" s="94"/>
      <c r="C2" s="93"/>
      <c r="D2" s="93"/>
      <c r="E2" s="93"/>
      <c r="I2" s="203" t="s">
        <v>251</v>
      </c>
    </row>
    <row r="3" spans="1:9" ht="15" thickBot="1" x14ac:dyDescent="0.4">
      <c r="A3" s="260" t="s">
        <v>72</v>
      </c>
      <c r="B3" s="261"/>
      <c r="C3" s="261"/>
      <c r="D3" s="262"/>
      <c r="E3" s="93"/>
      <c r="I3" s="208" t="s">
        <v>116</v>
      </c>
    </row>
    <row r="4" spans="1:9" ht="15" thickBot="1" x14ac:dyDescent="0.4">
      <c r="B4" s="2"/>
      <c r="I4" s="205"/>
    </row>
    <row r="5" spans="1:9" ht="15" customHeight="1" x14ac:dyDescent="0.35">
      <c r="A5" s="17" t="s">
        <v>16</v>
      </c>
      <c r="B5" s="18"/>
      <c r="C5" s="19"/>
      <c r="D5" s="95" t="s">
        <v>0</v>
      </c>
      <c r="E5" s="20"/>
      <c r="F5" s="19"/>
      <c r="G5" s="19"/>
      <c r="I5" s="208" t="s">
        <v>252</v>
      </c>
    </row>
    <row r="6" spans="1:9" ht="15" customHeight="1" x14ac:dyDescent="0.35">
      <c r="A6" s="21" t="s">
        <v>17</v>
      </c>
      <c r="B6" s="18"/>
      <c r="C6" s="19"/>
      <c r="D6" s="22"/>
      <c r="E6" s="19"/>
      <c r="F6" s="19"/>
      <c r="G6" s="19"/>
      <c r="I6" s="207"/>
    </row>
    <row r="7" spans="1:9" ht="15" customHeight="1" x14ac:dyDescent="0.35">
      <c r="A7" s="21" t="s">
        <v>18</v>
      </c>
      <c r="B7" s="18"/>
      <c r="C7" s="19"/>
      <c r="D7" s="22"/>
      <c r="E7" s="19"/>
      <c r="F7" s="19"/>
      <c r="G7" s="19"/>
      <c r="I7" s="221" t="s">
        <v>297</v>
      </c>
    </row>
    <row r="8" spans="1:9" ht="15" customHeight="1" x14ac:dyDescent="0.35">
      <c r="A8" s="21" t="s">
        <v>91</v>
      </c>
      <c r="B8" s="18"/>
      <c r="C8" s="19"/>
      <c r="D8" s="22"/>
      <c r="E8" s="19"/>
      <c r="F8" s="19"/>
      <c r="G8" s="19"/>
      <c r="I8" s="206"/>
    </row>
    <row r="9" spans="1:9" ht="16.5" customHeight="1" thickBot="1" x14ac:dyDescent="0.4">
      <c r="A9" s="23" t="s">
        <v>98</v>
      </c>
      <c r="B9" s="18"/>
      <c r="C9" s="19"/>
      <c r="D9" s="96" t="s">
        <v>1</v>
      </c>
      <c r="E9" s="24"/>
      <c r="F9" s="19"/>
      <c r="G9" s="19"/>
      <c r="I9" s="204"/>
    </row>
    <row r="10" spans="1:9" ht="15.75" customHeight="1" x14ac:dyDescent="0.35">
      <c r="A10" s="93"/>
      <c r="B10" s="109"/>
      <c r="C10" s="93"/>
      <c r="D10" s="93"/>
      <c r="E10" s="93"/>
      <c r="F10" s="93"/>
      <c r="G10" s="93"/>
      <c r="I10" s="206"/>
    </row>
    <row r="11" spans="1:9" x14ac:dyDescent="0.35">
      <c r="A11" s="93"/>
      <c r="B11" s="94"/>
      <c r="C11" s="93"/>
      <c r="D11" s="93"/>
      <c r="E11" s="93"/>
      <c r="F11" s="93"/>
      <c r="G11" s="93"/>
      <c r="I11" s="206"/>
    </row>
    <row r="12" spans="1:9" x14ac:dyDescent="0.35">
      <c r="A12" s="93"/>
      <c r="B12" s="233"/>
      <c r="C12" s="93"/>
      <c r="D12" s="93"/>
      <c r="E12" s="93"/>
      <c r="F12" s="93"/>
      <c r="G12" s="93"/>
      <c r="I12" s="206"/>
    </row>
    <row r="13" spans="1:9" ht="20.5" x14ac:dyDescent="0.45">
      <c r="A13" s="99" t="s">
        <v>103</v>
      </c>
      <c r="B13" s="100"/>
      <c r="C13" s="101"/>
      <c r="D13" s="100"/>
      <c r="E13" s="95" t="s">
        <v>2</v>
      </c>
      <c r="F13" s="93"/>
      <c r="G13" s="93"/>
      <c r="I13" s="206"/>
    </row>
    <row r="14" spans="1:9" x14ac:dyDescent="0.35">
      <c r="A14" s="93"/>
      <c r="B14" s="100"/>
      <c r="C14" s="101"/>
      <c r="D14" s="101"/>
      <c r="E14" s="102"/>
      <c r="F14" s="103"/>
      <c r="G14" s="104" t="s">
        <v>101</v>
      </c>
      <c r="H14" s="6"/>
      <c r="I14" s="206"/>
    </row>
    <row r="15" spans="1:9" ht="14.5" x14ac:dyDescent="0.35">
      <c r="A15" s="105" t="s">
        <v>115</v>
      </c>
      <c r="B15" s="95" t="s">
        <v>21</v>
      </c>
      <c r="C15" s="101"/>
      <c r="D15" s="95" t="s">
        <v>79</v>
      </c>
      <c r="E15" s="95" t="s">
        <v>80</v>
      </c>
      <c r="F15" s="95" t="s">
        <v>81</v>
      </c>
      <c r="G15" s="95" t="s">
        <v>102</v>
      </c>
      <c r="H15" s="6"/>
      <c r="I15" s="221" t="s">
        <v>297</v>
      </c>
    </row>
    <row r="16" spans="1:9" x14ac:dyDescent="0.35">
      <c r="A16" s="93"/>
      <c r="B16" s="100"/>
      <c r="C16" s="101"/>
      <c r="D16" s="101"/>
      <c r="E16" s="106"/>
      <c r="F16" s="106"/>
      <c r="G16" s="67"/>
      <c r="H16" s="6"/>
      <c r="I16" s="206"/>
    </row>
    <row r="17" spans="1:9" ht="14.5" x14ac:dyDescent="0.35">
      <c r="A17" s="107" t="s">
        <v>78</v>
      </c>
      <c r="B17" s="70"/>
      <c r="C17" s="98"/>
      <c r="D17" s="70"/>
      <c r="E17" s="108"/>
      <c r="F17" s="108"/>
      <c r="G17" s="108"/>
      <c r="H17" s="6"/>
      <c r="I17" s="221" t="s">
        <v>298</v>
      </c>
    </row>
    <row r="18" spans="1:9" x14ac:dyDescent="0.35">
      <c r="A18" s="107" t="s">
        <v>176</v>
      </c>
      <c r="B18" s="70"/>
      <c r="C18" s="98"/>
      <c r="D18" s="70"/>
      <c r="E18" s="108"/>
      <c r="F18" s="108"/>
      <c r="G18" s="108"/>
      <c r="H18" s="6"/>
      <c r="I18" s="97"/>
    </row>
    <row r="19" spans="1:9" x14ac:dyDescent="0.35">
      <c r="A19" s="129" t="s">
        <v>69</v>
      </c>
      <c r="B19" s="130"/>
      <c r="C19" s="98" t="s">
        <v>31</v>
      </c>
      <c r="D19" s="135"/>
      <c r="E19" s="67">
        <f t="shared" ref="E19:E23" si="0">+B19*D19</f>
        <v>0</v>
      </c>
      <c r="F19" s="67"/>
      <c r="G19" s="121" t="s">
        <v>95</v>
      </c>
      <c r="H19" s="12"/>
      <c r="I19" s="97"/>
    </row>
    <row r="20" spans="1:9" x14ac:dyDescent="0.35">
      <c r="A20" s="131" t="s">
        <v>69</v>
      </c>
      <c r="B20" s="132"/>
      <c r="C20" s="98" t="s">
        <v>31</v>
      </c>
      <c r="D20" s="136"/>
      <c r="E20" s="67">
        <f t="shared" si="0"/>
        <v>0</v>
      </c>
      <c r="F20" s="67"/>
      <c r="G20" s="121" t="s">
        <v>95</v>
      </c>
      <c r="H20" s="12"/>
      <c r="I20" s="97"/>
    </row>
    <row r="21" spans="1:9" x14ac:dyDescent="0.35">
      <c r="A21" s="131" t="s">
        <v>69</v>
      </c>
      <c r="B21" s="132"/>
      <c r="C21" s="98" t="s">
        <v>31</v>
      </c>
      <c r="D21" s="136"/>
      <c r="E21" s="67">
        <f t="shared" si="0"/>
        <v>0</v>
      </c>
      <c r="F21" s="67"/>
      <c r="G21" s="121" t="s">
        <v>95</v>
      </c>
      <c r="H21" s="12"/>
      <c r="I21" s="97"/>
    </row>
    <row r="22" spans="1:9" s="3" customFormat="1" x14ac:dyDescent="0.35">
      <c r="A22" s="131" t="s">
        <v>69</v>
      </c>
      <c r="B22" s="132"/>
      <c r="C22" s="98" t="s">
        <v>31</v>
      </c>
      <c r="D22" s="136"/>
      <c r="E22" s="67">
        <f t="shared" si="0"/>
        <v>0</v>
      </c>
      <c r="F22" s="67"/>
      <c r="G22" s="121" t="s">
        <v>95</v>
      </c>
      <c r="H22" s="12"/>
      <c r="I22" s="97"/>
    </row>
    <row r="23" spans="1:9" x14ac:dyDescent="0.35">
      <c r="A23" s="133" t="s">
        <v>69</v>
      </c>
      <c r="B23" s="134"/>
      <c r="C23" s="98" t="s">
        <v>31</v>
      </c>
      <c r="D23" s="137"/>
      <c r="E23" s="67">
        <f t="shared" si="0"/>
        <v>0</v>
      </c>
      <c r="F23" s="67"/>
      <c r="G23" s="121" t="s">
        <v>95</v>
      </c>
      <c r="H23" s="12"/>
      <c r="I23" s="97"/>
    </row>
    <row r="24" spans="1:9" x14ac:dyDescent="0.35">
      <c r="A24" s="105" t="s">
        <v>170</v>
      </c>
      <c r="B24" s="19"/>
      <c r="C24" s="19"/>
      <c r="D24" s="19"/>
      <c r="E24" s="231">
        <f>SUM(E19:E23,'+5 YDELSER OFF.'!E6:E22)</f>
        <v>0</v>
      </c>
      <c r="F24" s="63"/>
      <c r="G24" s="63"/>
      <c r="H24" s="12"/>
      <c r="I24" s="97"/>
    </row>
    <row r="25" spans="1:9" x14ac:dyDescent="0.35">
      <c r="A25" s="234"/>
      <c r="B25" s="63"/>
      <c r="C25" s="63"/>
      <c r="D25" s="63"/>
      <c r="E25" s="63"/>
      <c r="F25" s="63"/>
      <c r="G25" s="63"/>
      <c r="H25" s="12"/>
      <c r="I25" s="97"/>
    </row>
    <row r="26" spans="1:9" x14ac:dyDescent="0.35">
      <c r="A26" s="105" t="s">
        <v>104</v>
      </c>
      <c r="B26" s="34"/>
      <c r="C26" s="34"/>
      <c r="D26" s="35"/>
      <c r="E26" s="67"/>
      <c r="F26" s="31"/>
      <c r="G26" s="31"/>
      <c r="H26" s="15"/>
      <c r="I26" s="97"/>
    </row>
    <row r="27" spans="1:9" x14ac:dyDescent="0.35">
      <c r="A27" s="36" t="s">
        <v>122</v>
      </c>
      <c r="B27" s="37"/>
      <c r="C27" s="28"/>
      <c r="D27" s="37"/>
      <c r="E27" s="31"/>
      <c r="F27" s="120" t="s">
        <v>82</v>
      </c>
      <c r="G27" s="87"/>
      <c r="H27" s="15"/>
      <c r="I27" s="97"/>
    </row>
    <row r="28" spans="1:9" x14ac:dyDescent="0.35">
      <c r="A28" s="38" t="s">
        <v>90</v>
      </c>
      <c r="B28" s="27"/>
      <c r="C28" s="28"/>
      <c r="D28" s="27"/>
      <c r="E28" s="33">
        <v>0</v>
      </c>
      <c r="F28" s="67"/>
      <c r="G28" s="31"/>
      <c r="H28" s="15"/>
      <c r="I28" s="97"/>
    </row>
    <row r="29" spans="1:9" x14ac:dyDescent="0.35">
      <c r="A29" s="29" t="s">
        <v>69</v>
      </c>
      <c r="B29" s="39"/>
      <c r="C29" s="98" t="s">
        <v>31</v>
      </c>
      <c r="D29" s="40"/>
      <c r="E29" s="67">
        <f>+B29*D29</f>
        <v>0</v>
      </c>
      <c r="F29" s="67"/>
      <c r="G29" s="31"/>
      <c r="H29" s="15"/>
      <c r="I29" s="97"/>
    </row>
    <row r="30" spans="1:9" x14ac:dyDescent="0.35">
      <c r="A30" s="232" t="s">
        <v>171</v>
      </c>
      <c r="B30" s="31"/>
      <c r="C30" s="31"/>
      <c r="D30" s="31"/>
      <c r="E30" s="176">
        <f>SUM(E28:E29)</f>
        <v>0</v>
      </c>
      <c r="F30" s="176">
        <f>SUM(F27)</f>
        <v>0</v>
      </c>
      <c r="G30" s="31"/>
      <c r="H30" s="15"/>
      <c r="I30" s="97"/>
    </row>
    <row r="31" spans="1:9" ht="14" thickBot="1" x14ac:dyDescent="0.4">
      <c r="A31" s="105"/>
      <c r="B31" s="41"/>
      <c r="C31" s="19"/>
      <c r="D31" s="19"/>
      <c r="E31" s="144"/>
      <c r="F31" s="63"/>
      <c r="G31" s="63"/>
      <c r="H31" s="11"/>
      <c r="I31" s="97"/>
    </row>
    <row r="32" spans="1:9" ht="14" thickBot="1" x14ac:dyDescent="0.4">
      <c r="A32" s="105" t="s">
        <v>83</v>
      </c>
      <c r="B32" s="41"/>
      <c r="C32" s="19"/>
      <c r="D32" s="19"/>
      <c r="E32" s="143">
        <f>E24+E30+F30</f>
        <v>0</v>
      </c>
      <c r="F32" s="63"/>
      <c r="G32" s="63"/>
      <c r="H32" s="11"/>
      <c r="I32" s="97"/>
    </row>
    <row r="33" spans="1:9" x14ac:dyDescent="0.35">
      <c r="A33" s="105"/>
      <c r="B33" s="41"/>
      <c r="C33" s="19"/>
      <c r="D33" s="19"/>
      <c r="E33" s="41"/>
      <c r="F33" s="64"/>
      <c r="G33" s="64"/>
      <c r="H33" s="11"/>
      <c r="I33" s="97"/>
    </row>
    <row r="34" spans="1:9" x14ac:dyDescent="0.35">
      <c r="A34" s="105" t="s">
        <v>105</v>
      </c>
      <c r="B34" s="19"/>
      <c r="C34" s="19"/>
      <c r="D34" s="19"/>
      <c r="E34" s="19"/>
      <c r="F34" s="64"/>
      <c r="G34" s="64"/>
      <c r="H34" s="11"/>
      <c r="I34" s="97"/>
    </row>
    <row r="35" spans="1:9" x14ac:dyDescent="0.35">
      <c r="A35" s="93"/>
      <c r="C35" s="19"/>
      <c r="D35" s="110" t="s">
        <v>21</v>
      </c>
      <c r="E35" s="19"/>
      <c r="F35" s="64"/>
      <c r="G35" s="64"/>
      <c r="H35" s="11"/>
      <c r="I35" s="97"/>
    </row>
    <row r="36" spans="1:9" ht="14.5" x14ac:dyDescent="0.35">
      <c r="A36" s="105" t="s">
        <v>85</v>
      </c>
      <c r="C36" s="19"/>
      <c r="D36" s="110" t="s">
        <v>73</v>
      </c>
      <c r="E36" s="19"/>
      <c r="F36" s="64"/>
      <c r="G36" s="64"/>
      <c r="H36" s="11"/>
      <c r="I36" s="222" t="s">
        <v>297</v>
      </c>
    </row>
    <row r="37" spans="1:9" x14ac:dyDescent="0.35">
      <c r="A37" s="93" t="s">
        <v>147</v>
      </c>
      <c r="C37" s="28"/>
      <c r="D37" s="141">
        <v>0</v>
      </c>
      <c r="E37" s="138"/>
      <c r="F37" s="64"/>
      <c r="G37" s="64"/>
      <c r="H37" s="11"/>
      <c r="I37" s="223"/>
    </row>
    <row r="38" spans="1:9" x14ac:dyDescent="0.35">
      <c r="A38" s="109" t="s">
        <v>154</v>
      </c>
      <c r="C38" s="28"/>
      <c r="D38" s="140">
        <v>0</v>
      </c>
      <c r="E38" s="139"/>
      <c r="F38" s="64"/>
      <c r="G38" s="64"/>
      <c r="H38" s="11"/>
      <c r="I38" s="223"/>
    </row>
    <row r="39" spans="1:9" x14ac:dyDescent="0.35">
      <c r="A39" s="109" t="s">
        <v>153</v>
      </c>
      <c r="C39" s="28"/>
      <c r="D39" s="141">
        <v>0</v>
      </c>
      <c r="E39" s="138"/>
      <c r="F39" s="64"/>
      <c r="G39" s="64"/>
      <c r="H39" s="11"/>
      <c r="I39" s="223"/>
    </row>
    <row r="40" spans="1:9" x14ac:dyDescent="0.35">
      <c r="A40" s="93" t="s">
        <v>155</v>
      </c>
      <c r="C40" s="28"/>
      <c r="D40" s="140">
        <v>0</v>
      </c>
      <c r="E40" s="146"/>
      <c r="F40" s="64"/>
      <c r="G40" s="64"/>
      <c r="H40" s="11"/>
      <c r="I40" s="223"/>
    </row>
    <row r="41" spans="1:9" x14ac:dyDescent="0.35">
      <c r="A41" s="93" t="s">
        <v>75</v>
      </c>
      <c r="C41" s="28"/>
      <c r="D41" s="140">
        <v>0</v>
      </c>
      <c r="E41" s="139"/>
      <c r="F41" s="64"/>
      <c r="G41" s="64"/>
      <c r="H41" s="11"/>
      <c r="I41" s="223"/>
    </row>
    <row r="42" spans="1:9" ht="14" thickBot="1" x14ac:dyDescent="0.4">
      <c r="A42" s="105" t="s">
        <v>86</v>
      </c>
      <c r="C42" s="19"/>
      <c r="D42" s="150">
        <f>SUM(D37:D41)</f>
        <v>0</v>
      </c>
      <c r="E42" s="145">
        <f>SUM(E37:E41)</f>
        <v>0</v>
      </c>
      <c r="F42" s="64"/>
      <c r="G42" s="64"/>
      <c r="H42" s="11"/>
      <c r="I42" s="223"/>
    </row>
    <row r="43" spans="1:9" x14ac:dyDescent="0.35">
      <c r="A43" s="93"/>
      <c r="B43" s="19"/>
      <c r="C43" s="19"/>
      <c r="D43" s="45"/>
      <c r="E43" s="45"/>
      <c r="F43" s="64"/>
      <c r="G43" s="64"/>
      <c r="H43" s="11"/>
      <c r="I43" s="223"/>
    </row>
    <row r="44" spans="1:9" ht="14.5" x14ac:dyDescent="0.35">
      <c r="A44" s="105" t="s">
        <v>42</v>
      </c>
      <c r="B44" s="19"/>
      <c r="C44" s="19"/>
      <c r="D44" s="45"/>
      <c r="E44" s="27"/>
      <c r="F44" s="64"/>
      <c r="G44" s="64"/>
      <c r="H44" s="11"/>
      <c r="I44" s="222" t="s">
        <v>297</v>
      </c>
    </row>
    <row r="45" spans="1:9" x14ac:dyDescent="0.35">
      <c r="A45" s="93" t="s">
        <v>20</v>
      </c>
      <c r="B45" s="19"/>
      <c r="C45" s="19"/>
      <c r="D45" s="45"/>
      <c r="E45" s="147"/>
      <c r="F45" s="64"/>
      <c r="G45" s="64"/>
      <c r="H45" s="11"/>
      <c r="I45" s="223"/>
    </row>
    <row r="46" spans="1:9" x14ac:dyDescent="0.35">
      <c r="A46" s="93" t="s">
        <v>156</v>
      </c>
      <c r="B46" s="19"/>
      <c r="C46" s="19"/>
      <c r="D46" s="45"/>
      <c r="E46" s="148"/>
      <c r="F46" s="64"/>
      <c r="G46" s="64"/>
      <c r="H46" s="11"/>
      <c r="I46" s="223"/>
    </row>
    <row r="47" spans="1:9" x14ac:dyDescent="0.35">
      <c r="A47" s="93" t="s">
        <v>157</v>
      </c>
      <c r="B47" s="19"/>
      <c r="C47" s="19"/>
      <c r="D47" s="45"/>
      <c r="E47" s="148"/>
      <c r="F47" s="64"/>
      <c r="G47" s="64"/>
      <c r="H47" s="11"/>
      <c r="I47" s="223"/>
    </row>
    <row r="48" spans="1:9" x14ac:dyDescent="0.35">
      <c r="A48" s="93" t="s">
        <v>4</v>
      </c>
      <c r="B48" s="19"/>
      <c r="C48" s="19"/>
      <c r="D48" s="45"/>
      <c r="E48" s="148"/>
      <c r="F48" s="64"/>
      <c r="G48" s="64"/>
      <c r="H48" s="11"/>
      <c r="I48" s="223"/>
    </row>
    <row r="49" spans="1:9" ht="14.5" x14ac:dyDescent="0.35">
      <c r="A49" s="93" t="s">
        <v>68</v>
      </c>
      <c r="B49" s="19"/>
      <c r="C49" s="19"/>
      <c r="D49" s="45"/>
      <c r="E49" s="148"/>
      <c r="F49" s="64"/>
      <c r="G49" s="64"/>
      <c r="H49" s="11"/>
      <c r="I49" s="224"/>
    </row>
    <row r="50" spans="1:9" x14ac:dyDescent="0.35">
      <c r="A50" s="93" t="s">
        <v>113</v>
      </c>
      <c r="B50" s="18"/>
      <c r="C50" s="19"/>
      <c r="D50" s="45"/>
      <c r="E50" s="148"/>
      <c r="F50" s="64"/>
      <c r="G50" s="64"/>
      <c r="H50" s="11"/>
      <c r="I50" s="223"/>
    </row>
    <row r="51" spans="1:9" ht="14" thickBot="1" x14ac:dyDescent="0.4">
      <c r="A51" s="105" t="s">
        <v>43</v>
      </c>
      <c r="B51" s="19"/>
      <c r="C51" s="19"/>
      <c r="D51" s="45"/>
      <c r="E51" s="145">
        <f>SUM(E45:E50)</f>
        <v>0</v>
      </c>
      <c r="F51" s="64"/>
      <c r="G51" s="64"/>
      <c r="H51" s="11"/>
      <c r="I51" s="223"/>
    </row>
    <row r="52" spans="1:9" x14ac:dyDescent="0.35">
      <c r="A52" s="93"/>
      <c r="B52" s="19"/>
      <c r="C52" s="19"/>
      <c r="D52" s="45"/>
      <c r="E52" s="45"/>
      <c r="F52" s="64"/>
      <c r="G52" s="64"/>
      <c r="H52" s="11"/>
      <c r="I52" s="223"/>
    </row>
    <row r="53" spans="1:9" ht="14.5" x14ac:dyDescent="0.35">
      <c r="A53" s="105" t="s">
        <v>32</v>
      </c>
      <c r="B53" s="19"/>
      <c r="C53" s="19"/>
      <c r="D53" s="45"/>
      <c r="E53" s="45"/>
      <c r="F53" s="64"/>
      <c r="G53" s="64"/>
      <c r="H53" s="11"/>
      <c r="I53" s="222" t="s">
        <v>297</v>
      </c>
    </row>
    <row r="54" spans="1:9" x14ac:dyDescent="0.35">
      <c r="A54" s="93" t="s">
        <v>34</v>
      </c>
      <c r="B54" s="19"/>
      <c r="C54" s="19"/>
      <c r="D54" s="45"/>
      <c r="E54" s="147"/>
      <c r="F54" s="64"/>
      <c r="G54" s="64"/>
      <c r="H54" s="11"/>
      <c r="I54" s="223"/>
    </row>
    <row r="55" spans="1:9" x14ac:dyDescent="0.35">
      <c r="A55" s="111" t="s">
        <v>114</v>
      </c>
      <c r="B55" s="19"/>
      <c r="C55" s="19"/>
      <c r="D55" s="45"/>
      <c r="E55" s="148"/>
      <c r="F55" s="64"/>
      <c r="G55" s="64"/>
      <c r="H55" s="11"/>
      <c r="I55" s="223"/>
    </row>
    <row r="56" spans="1:9" x14ac:dyDescent="0.35">
      <c r="A56" s="111" t="s">
        <v>70</v>
      </c>
      <c r="B56" s="19"/>
      <c r="C56" s="19"/>
      <c r="D56" s="45"/>
      <c r="E56" s="47"/>
      <c r="F56" s="64"/>
      <c r="G56" s="64"/>
      <c r="H56" s="11"/>
      <c r="I56" s="223"/>
    </row>
    <row r="57" spans="1:9" ht="14" thickBot="1" x14ac:dyDescent="0.4">
      <c r="A57" s="105" t="s">
        <v>33</v>
      </c>
      <c r="B57" s="19"/>
      <c r="C57" s="19"/>
      <c r="D57" s="45"/>
      <c r="E57" s="149">
        <f>SUM(E54:E56)</f>
        <v>0</v>
      </c>
      <c r="F57" s="64"/>
      <c r="G57" s="64"/>
      <c r="H57" s="11"/>
      <c r="I57" s="223"/>
    </row>
    <row r="58" spans="1:9" x14ac:dyDescent="0.35">
      <c r="A58" s="93"/>
      <c r="B58" s="19"/>
      <c r="C58" s="19"/>
      <c r="D58" s="45"/>
      <c r="E58" s="45"/>
      <c r="F58" s="64"/>
      <c r="G58" s="64"/>
      <c r="H58" s="11"/>
      <c r="I58" s="223"/>
    </row>
    <row r="59" spans="1:9" ht="14.5" x14ac:dyDescent="0.35">
      <c r="A59" s="105" t="s">
        <v>52</v>
      </c>
      <c r="B59" s="19"/>
      <c r="C59" s="19"/>
      <c r="D59" s="45"/>
      <c r="E59" s="45"/>
      <c r="F59" s="64"/>
      <c r="G59" s="64"/>
      <c r="H59" s="11"/>
      <c r="I59" s="222" t="s">
        <v>297</v>
      </c>
    </row>
    <row r="60" spans="1:9" ht="14.5" x14ac:dyDescent="0.35">
      <c r="A60" s="126" t="s">
        <v>158</v>
      </c>
      <c r="B60" s="19"/>
      <c r="C60" s="19"/>
      <c r="D60" s="45"/>
      <c r="E60" s="138"/>
      <c r="F60" s="64"/>
      <c r="G60" s="64"/>
      <c r="H60" s="11"/>
      <c r="I60" s="222"/>
    </row>
    <row r="61" spans="1:9" x14ac:dyDescent="0.35">
      <c r="A61" s="8" t="s">
        <v>174</v>
      </c>
      <c r="B61" s="19"/>
      <c r="C61" s="19"/>
      <c r="D61" s="45"/>
      <c r="E61" s="46"/>
      <c r="F61" s="64"/>
      <c r="G61" s="64"/>
      <c r="H61" s="11"/>
      <c r="I61" s="223"/>
    </row>
    <row r="62" spans="1:9" x14ac:dyDescent="0.35">
      <c r="A62" s="105" t="s">
        <v>53</v>
      </c>
      <c r="B62" s="19"/>
      <c r="C62" s="19"/>
      <c r="D62" s="45"/>
      <c r="E62" s="69">
        <f>SUM(E60:E61)</f>
        <v>0</v>
      </c>
      <c r="F62" s="64"/>
      <c r="G62" s="64"/>
      <c r="H62" s="11"/>
      <c r="I62" s="223"/>
    </row>
    <row r="63" spans="1:9" x14ac:dyDescent="0.35">
      <c r="A63" s="105"/>
      <c r="B63" s="19"/>
      <c r="C63" s="19"/>
      <c r="D63" s="45"/>
      <c r="E63" s="49"/>
      <c r="F63" s="64"/>
      <c r="G63" s="64"/>
      <c r="H63" s="11"/>
      <c r="I63" s="223"/>
    </row>
    <row r="64" spans="1:9" ht="14.5" x14ac:dyDescent="0.35">
      <c r="A64" s="105" t="s">
        <v>36</v>
      </c>
      <c r="B64" s="19"/>
      <c r="C64" s="19"/>
      <c r="D64" s="19"/>
      <c r="E64" s="19"/>
      <c r="F64" s="64"/>
      <c r="G64" s="64"/>
      <c r="H64" s="11"/>
      <c r="I64" s="222" t="s">
        <v>297</v>
      </c>
    </row>
    <row r="65" spans="1:9" x14ac:dyDescent="0.35">
      <c r="A65" s="50" t="s">
        <v>62</v>
      </c>
      <c r="B65" s="19"/>
      <c r="C65" s="19"/>
      <c r="D65" s="19"/>
      <c r="E65" s="19"/>
      <c r="F65" s="64"/>
      <c r="G65" s="64"/>
      <c r="H65" s="11"/>
      <c r="I65" s="223"/>
    </row>
    <row r="66" spans="1:9" x14ac:dyDescent="0.35">
      <c r="A66" s="109" t="s">
        <v>106</v>
      </c>
      <c r="B66" s="46"/>
      <c r="C66" s="98" t="s">
        <v>8</v>
      </c>
      <c r="D66" s="76" t="str">
        <f>IF(E66&gt;0,E66/B66,"")</f>
        <v/>
      </c>
      <c r="E66" s="138">
        <v>0</v>
      </c>
      <c r="F66" s="64"/>
      <c r="G66" s="64"/>
      <c r="H66" s="11"/>
      <c r="I66" s="223"/>
    </row>
    <row r="67" spans="1:9" x14ac:dyDescent="0.35">
      <c r="A67" s="109" t="s">
        <v>107</v>
      </c>
      <c r="B67" s="27"/>
      <c r="C67" s="28"/>
      <c r="D67" s="27"/>
      <c r="E67" s="139"/>
      <c r="F67" s="64"/>
      <c r="G67" s="64"/>
      <c r="H67" s="11"/>
      <c r="I67" s="223"/>
    </row>
    <row r="68" spans="1:9" x14ac:dyDescent="0.35">
      <c r="A68" s="109" t="s">
        <v>109</v>
      </c>
      <c r="B68" s="19"/>
      <c r="C68" s="19"/>
      <c r="D68" s="19"/>
      <c r="E68" s="148"/>
      <c r="F68" s="64"/>
      <c r="G68" s="64"/>
      <c r="H68" s="11"/>
      <c r="I68" s="223"/>
    </row>
    <row r="69" spans="1:9" x14ac:dyDescent="0.35">
      <c r="A69" s="109" t="s">
        <v>110</v>
      </c>
      <c r="B69" s="19"/>
      <c r="C69" s="19"/>
      <c r="D69" s="19"/>
      <c r="E69" s="148"/>
      <c r="F69" s="64"/>
      <c r="G69" s="64"/>
      <c r="H69" s="11"/>
      <c r="I69" s="223"/>
    </row>
    <row r="70" spans="1:9" x14ac:dyDescent="0.35">
      <c r="A70" s="109" t="s">
        <v>92</v>
      </c>
      <c r="B70" s="19"/>
      <c r="C70" s="19"/>
      <c r="D70" s="19"/>
      <c r="E70" s="148"/>
      <c r="F70" s="64"/>
      <c r="G70" s="64"/>
      <c r="H70" s="11"/>
      <c r="I70" s="223"/>
    </row>
    <row r="71" spans="1:9" x14ac:dyDescent="0.35">
      <c r="A71" s="38" t="s">
        <v>152</v>
      </c>
      <c r="B71" s="19"/>
      <c r="C71" s="19"/>
      <c r="D71" s="19"/>
      <c r="E71" s="48"/>
      <c r="F71" s="64"/>
      <c r="G71" s="64"/>
      <c r="H71" s="11"/>
      <c r="I71" s="223"/>
    </row>
    <row r="72" spans="1:9" ht="14" thickBot="1" x14ac:dyDescent="0.4">
      <c r="A72" s="105" t="s">
        <v>37</v>
      </c>
      <c r="B72" s="19"/>
      <c r="C72" s="19"/>
      <c r="D72" s="19"/>
      <c r="E72" s="149">
        <f>SUM(E66:E71)</f>
        <v>0</v>
      </c>
      <c r="F72" s="64"/>
      <c r="G72" s="64"/>
      <c r="H72" s="11"/>
      <c r="I72" s="223"/>
    </row>
    <row r="73" spans="1:9" x14ac:dyDescent="0.35">
      <c r="A73" s="93"/>
      <c r="B73" s="19"/>
      <c r="C73" s="19"/>
      <c r="D73" s="19"/>
      <c r="E73" s="45"/>
      <c r="F73" s="64"/>
      <c r="G73" s="64"/>
      <c r="H73" s="11"/>
      <c r="I73" s="223"/>
    </row>
    <row r="74" spans="1:9" ht="14.5" x14ac:dyDescent="0.35">
      <c r="A74" s="105" t="s">
        <v>41</v>
      </c>
      <c r="B74" s="19"/>
      <c r="C74" s="19"/>
      <c r="D74" s="19"/>
      <c r="E74" s="45"/>
      <c r="F74" s="64"/>
      <c r="G74" s="64"/>
      <c r="H74" s="11"/>
      <c r="I74" s="222" t="s">
        <v>297</v>
      </c>
    </row>
    <row r="75" spans="1:9" x14ac:dyDescent="0.35">
      <c r="A75" s="93" t="s">
        <v>28</v>
      </c>
      <c r="B75" s="19"/>
      <c r="C75" s="19"/>
      <c r="D75" s="19"/>
      <c r="E75" s="138"/>
      <c r="F75" s="64"/>
      <c r="G75" s="64"/>
      <c r="H75" s="11"/>
      <c r="I75" s="223"/>
    </row>
    <row r="76" spans="1:9" x14ac:dyDescent="0.35">
      <c r="A76" s="93" t="s">
        <v>93</v>
      </c>
      <c r="B76" s="19"/>
      <c r="C76" s="19"/>
      <c r="D76" s="19"/>
      <c r="E76" s="44"/>
      <c r="F76" s="64"/>
      <c r="G76" s="64"/>
      <c r="H76" s="11"/>
      <c r="I76" s="223"/>
    </row>
    <row r="77" spans="1:9" ht="14" thickBot="1" x14ac:dyDescent="0.4">
      <c r="A77" s="105" t="s">
        <v>54</v>
      </c>
      <c r="B77" s="19"/>
      <c r="C77" s="19"/>
      <c r="D77" s="19"/>
      <c r="E77" s="149">
        <f>SUM(E75:E76)</f>
        <v>0</v>
      </c>
      <c r="F77" s="65"/>
      <c r="G77" s="65"/>
      <c r="H77" s="4"/>
      <c r="I77" s="223"/>
    </row>
    <row r="78" spans="1:9" x14ac:dyDescent="0.35">
      <c r="A78" s="93"/>
      <c r="B78" s="19"/>
      <c r="C78" s="19"/>
      <c r="D78" s="19"/>
      <c r="E78" s="51"/>
      <c r="F78" s="65"/>
      <c r="G78" s="65"/>
      <c r="H78" s="4"/>
      <c r="I78" s="223"/>
    </row>
    <row r="79" spans="1:9" ht="14.5" x14ac:dyDescent="0.35">
      <c r="A79" s="105" t="s">
        <v>23</v>
      </c>
      <c r="B79" s="19"/>
      <c r="C79" s="19"/>
      <c r="D79" s="19"/>
      <c r="E79" s="49"/>
      <c r="F79" s="64"/>
      <c r="G79" s="64"/>
      <c r="H79" s="11"/>
      <c r="I79" s="222" t="s">
        <v>297</v>
      </c>
    </row>
    <row r="80" spans="1:9" x14ac:dyDescent="0.35">
      <c r="A80" s="93" t="s">
        <v>24</v>
      </c>
      <c r="B80" s="19"/>
      <c r="C80" s="19"/>
      <c r="D80" s="19"/>
      <c r="E80" s="52"/>
      <c r="F80" s="64"/>
      <c r="G80" s="64"/>
      <c r="H80" s="11"/>
      <c r="I80" s="223"/>
    </row>
    <row r="81" spans="1:10" ht="14" thickBot="1" x14ac:dyDescent="0.4">
      <c r="A81" s="105" t="s">
        <v>25</v>
      </c>
      <c r="B81" s="19"/>
      <c r="C81" s="19"/>
      <c r="D81" s="19"/>
      <c r="E81" s="149">
        <f>SUM(E80:E80)</f>
        <v>0</v>
      </c>
      <c r="F81" s="64"/>
      <c r="G81" s="64"/>
      <c r="H81" s="11"/>
      <c r="I81" s="223"/>
    </row>
    <row r="82" spans="1:10" x14ac:dyDescent="0.35">
      <c r="A82" s="105"/>
      <c r="B82" s="112" t="s">
        <v>63</v>
      </c>
      <c r="C82" s="112" t="s">
        <v>63</v>
      </c>
      <c r="D82" s="19"/>
      <c r="E82" s="41"/>
      <c r="F82" s="64"/>
      <c r="G82" s="64"/>
      <c r="H82" s="11"/>
      <c r="I82" s="223"/>
    </row>
    <row r="83" spans="1:10" x14ac:dyDescent="0.35">
      <c r="A83" s="93"/>
      <c r="B83" s="112" t="s">
        <v>65</v>
      </c>
      <c r="C83" s="112" t="s">
        <v>64</v>
      </c>
      <c r="D83" s="19"/>
      <c r="E83" s="45"/>
      <c r="F83" s="66"/>
      <c r="G83" s="66"/>
      <c r="H83" s="11"/>
      <c r="I83" s="223"/>
    </row>
    <row r="84" spans="1:10" ht="14.5" x14ac:dyDescent="0.35">
      <c r="A84" s="105" t="s">
        <v>26</v>
      </c>
      <c r="B84" s="112" t="s">
        <v>66</v>
      </c>
      <c r="C84" s="112" t="s">
        <v>71</v>
      </c>
      <c r="D84" s="19"/>
      <c r="E84" s="45"/>
      <c r="F84" s="66"/>
      <c r="G84" s="66"/>
      <c r="H84" s="11"/>
      <c r="I84" s="222" t="s">
        <v>297</v>
      </c>
    </row>
    <row r="85" spans="1:10" x14ac:dyDescent="0.35">
      <c r="A85" s="93" t="s">
        <v>39</v>
      </c>
      <c r="B85" s="151"/>
      <c r="C85" s="135"/>
      <c r="D85" s="19"/>
      <c r="E85" s="70">
        <f>SUM(B85*C85%)</f>
        <v>0</v>
      </c>
      <c r="F85" s="64"/>
      <c r="G85" s="64"/>
      <c r="H85" s="11"/>
      <c r="I85" s="223"/>
    </row>
    <row r="86" spans="1:10" x14ac:dyDescent="0.35">
      <c r="A86" s="93" t="s">
        <v>40</v>
      </c>
      <c r="B86" s="142"/>
      <c r="C86" s="136"/>
      <c r="D86" s="19"/>
      <c r="E86" s="70">
        <f>SUM(B86*C86%)</f>
        <v>0</v>
      </c>
      <c r="F86" s="64"/>
      <c r="G86" s="64"/>
      <c r="H86" s="11"/>
      <c r="I86" s="223"/>
    </row>
    <row r="87" spans="1:10" x14ac:dyDescent="0.35">
      <c r="A87" s="93" t="s">
        <v>94</v>
      </c>
      <c r="B87" s="152"/>
      <c r="C87" s="90"/>
      <c r="D87" s="19"/>
      <c r="E87" s="70">
        <f>SUM(B87*C87%)</f>
        <v>0</v>
      </c>
      <c r="F87" s="64"/>
      <c r="G87" s="64"/>
      <c r="H87" s="11"/>
      <c r="I87" s="223"/>
    </row>
    <row r="88" spans="1:10" ht="14" thickBot="1" x14ac:dyDescent="0.4">
      <c r="A88" s="105" t="s">
        <v>27</v>
      </c>
      <c r="B88" s="19"/>
      <c r="C88" s="19"/>
      <c r="D88" s="19"/>
      <c r="E88" s="149">
        <f>SUM(E85:E87)</f>
        <v>0</v>
      </c>
      <c r="F88" s="64"/>
      <c r="G88" s="64"/>
      <c r="H88" s="11"/>
      <c r="I88" s="223"/>
    </row>
    <row r="89" spans="1:10" x14ac:dyDescent="0.35">
      <c r="A89" s="105"/>
      <c r="B89" s="19"/>
      <c r="C89" s="19"/>
      <c r="D89" s="19"/>
      <c r="E89" s="49"/>
      <c r="F89" s="64"/>
      <c r="G89" s="64"/>
      <c r="H89" s="11"/>
      <c r="I89" s="223"/>
    </row>
    <row r="90" spans="1:10" x14ac:dyDescent="0.35">
      <c r="A90" s="105" t="s">
        <v>112</v>
      </c>
      <c r="B90" s="19"/>
      <c r="C90" s="19"/>
      <c r="D90" s="19"/>
      <c r="E90" s="71">
        <f>SUM(E42+E51+E57+E62+E72+E77-E81+E88)</f>
        <v>0</v>
      </c>
      <c r="F90" s="64"/>
      <c r="G90" s="64"/>
      <c r="H90" s="11"/>
      <c r="I90" s="223"/>
    </row>
    <row r="91" spans="1:10" x14ac:dyDescent="0.35">
      <c r="A91" s="93"/>
      <c r="B91" s="19"/>
      <c r="C91" s="19"/>
      <c r="D91" s="19"/>
      <c r="E91" s="45"/>
      <c r="F91" s="64"/>
      <c r="G91" s="64"/>
      <c r="H91" s="11"/>
      <c r="I91" s="223"/>
    </row>
    <row r="92" spans="1:10" ht="16" thickBot="1" x14ac:dyDescent="0.4">
      <c r="A92" s="115" t="s">
        <v>111</v>
      </c>
      <c r="B92" s="19"/>
      <c r="C92" s="19"/>
      <c r="D92" s="19"/>
      <c r="E92" s="72">
        <f>+E32-E90</f>
        <v>0</v>
      </c>
      <c r="F92" s="64"/>
      <c r="G92" s="64"/>
      <c r="H92" s="11"/>
      <c r="I92" s="223"/>
      <c r="J92" s="10"/>
    </row>
    <row r="93" spans="1:10" ht="14" thickTop="1" x14ac:dyDescent="0.35">
      <c r="A93" s="105"/>
      <c r="B93" s="19"/>
      <c r="C93" s="19"/>
      <c r="D93" s="19"/>
      <c r="E93" s="41"/>
      <c r="F93" s="64"/>
      <c r="G93" s="64"/>
      <c r="H93" s="11"/>
      <c r="I93" s="223"/>
      <c r="J93" s="10"/>
    </row>
    <row r="94" spans="1:10" ht="20.5" x14ac:dyDescent="0.45">
      <c r="A94" s="114" t="s">
        <v>44</v>
      </c>
      <c r="B94" s="19"/>
      <c r="C94" s="19"/>
      <c r="D94" s="54"/>
      <c r="E94" s="113" t="s">
        <v>13</v>
      </c>
      <c r="F94" s="64"/>
      <c r="G94" s="64"/>
      <c r="H94" s="11"/>
      <c r="I94" s="222" t="s">
        <v>297</v>
      </c>
      <c r="J94" s="10"/>
    </row>
    <row r="95" spans="1:10" x14ac:dyDescent="0.35">
      <c r="A95" s="105"/>
      <c r="B95" s="19"/>
      <c r="C95" s="19"/>
      <c r="D95" s="32"/>
      <c r="E95" s="41"/>
      <c r="F95" s="64"/>
      <c r="G95" s="64"/>
      <c r="H95" s="11"/>
      <c r="I95" s="223"/>
      <c r="J95" s="10"/>
    </row>
    <row r="96" spans="1:10" x14ac:dyDescent="0.35">
      <c r="A96" s="105" t="s">
        <v>45</v>
      </c>
      <c r="B96" s="19"/>
      <c r="C96" s="19"/>
      <c r="D96" s="55"/>
      <c r="E96" s="56"/>
      <c r="F96" s="64"/>
      <c r="G96" s="64"/>
      <c r="H96" s="11"/>
      <c r="I96" s="223"/>
      <c r="J96" s="10"/>
    </row>
    <row r="97" spans="1:10" x14ac:dyDescent="0.35">
      <c r="A97" s="105" t="s">
        <v>46</v>
      </c>
      <c r="B97" s="19"/>
      <c r="C97" s="19"/>
      <c r="D97" s="55"/>
      <c r="E97" s="56"/>
      <c r="F97" s="64"/>
      <c r="G97" s="64"/>
      <c r="H97" s="11"/>
      <c r="I97" s="223"/>
      <c r="J97" s="10"/>
    </row>
    <row r="98" spans="1:10" x14ac:dyDescent="0.35">
      <c r="A98" s="105"/>
      <c r="B98" s="19"/>
      <c r="C98" s="19"/>
      <c r="D98" s="19"/>
      <c r="E98" s="41"/>
      <c r="F98" s="64"/>
      <c r="G98" s="64"/>
      <c r="H98" s="11"/>
      <c r="I98" s="223"/>
      <c r="J98" s="10"/>
    </row>
    <row r="99" spans="1:10" x14ac:dyDescent="0.35">
      <c r="A99" s="105"/>
      <c r="B99" s="19"/>
      <c r="C99" s="19"/>
      <c r="D99" s="19"/>
      <c r="E99" s="41"/>
      <c r="F99" s="64"/>
      <c r="G99" s="64"/>
      <c r="H99" s="11"/>
      <c r="I99" s="223"/>
      <c r="J99" s="10"/>
    </row>
    <row r="100" spans="1:10" ht="20.5" x14ac:dyDescent="0.45">
      <c r="A100" s="99" t="s">
        <v>87</v>
      </c>
      <c r="B100" s="19"/>
      <c r="C100" s="19"/>
      <c r="D100" s="19"/>
      <c r="E100" s="41"/>
      <c r="F100" s="64"/>
      <c r="G100" s="64"/>
      <c r="H100" s="11"/>
      <c r="I100" s="222" t="s">
        <v>297</v>
      </c>
      <c r="J100" s="10"/>
    </row>
    <row r="101" spans="1:10" ht="14.5" customHeight="1" x14ac:dyDescent="0.35">
      <c r="A101" s="263" t="s">
        <v>263</v>
      </c>
      <c r="B101" s="264"/>
      <c r="C101" s="264"/>
      <c r="D101" s="264"/>
      <c r="E101" s="264"/>
      <c r="F101" s="64"/>
      <c r="G101" s="64"/>
      <c r="H101" s="11"/>
      <c r="I101" s="223"/>
      <c r="J101" s="10"/>
    </row>
    <row r="102" spans="1:10" x14ac:dyDescent="0.35">
      <c r="A102" s="264"/>
      <c r="B102" s="264"/>
      <c r="C102" s="264"/>
      <c r="D102" s="264"/>
      <c r="E102" s="264"/>
      <c r="F102" s="64"/>
      <c r="G102" s="64"/>
      <c r="H102" s="11"/>
      <c r="I102" s="223"/>
      <c r="J102" s="10"/>
    </row>
    <row r="103" spans="1:10" x14ac:dyDescent="0.35">
      <c r="A103" s="264"/>
      <c r="B103" s="264"/>
      <c r="C103" s="264"/>
      <c r="D103" s="264"/>
      <c r="E103" s="264"/>
      <c r="F103" s="64"/>
      <c r="G103" s="64"/>
      <c r="H103" s="11"/>
      <c r="I103" s="223"/>
      <c r="J103" s="10"/>
    </row>
    <row r="104" spans="1:10" x14ac:dyDescent="0.35">
      <c r="A104" s="264"/>
      <c r="B104" s="264"/>
      <c r="C104" s="264"/>
      <c r="D104" s="264"/>
      <c r="E104" s="264"/>
      <c r="F104" s="64"/>
      <c r="G104" s="64"/>
      <c r="H104" s="11"/>
      <c r="I104" s="223"/>
      <c r="J104" s="10"/>
    </row>
    <row r="105" spans="1:10" x14ac:dyDescent="0.35">
      <c r="A105" s="264"/>
      <c r="B105" s="264"/>
      <c r="C105" s="264"/>
      <c r="D105" s="264"/>
      <c r="E105" s="264"/>
      <c r="F105" s="64"/>
      <c r="G105" s="64"/>
      <c r="H105" s="11"/>
      <c r="I105" s="223"/>
      <c r="J105" s="10"/>
    </row>
    <row r="106" spans="1:10" x14ac:dyDescent="0.35">
      <c r="A106" s="264"/>
      <c r="B106" s="264"/>
      <c r="C106" s="264"/>
      <c r="D106" s="264"/>
      <c r="E106" s="264"/>
      <c r="F106" s="64"/>
      <c r="G106" s="64"/>
      <c r="H106" s="11"/>
      <c r="I106" s="223"/>
      <c r="J106" s="10"/>
    </row>
    <row r="107" spans="1:10" x14ac:dyDescent="0.35">
      <c r="A107" s="264"/>
      <c r="B107" s="264"/>
      <c r="C107" s="264"/>
      <c r="D107" s="264"/>
      <c r="E107" s="264"/>
      <c r="F107" s="64"/>
      <c r="G107" s="64"/>
      <c r="H107" s="11"/>
      <c r="I107" s="223"/>
      <c r="J107" s="10"/>
    </row>
    <row r="108" spans="1:10" x14ac:dyDescent="0.35">
      <c r="A108" s="264"/>
      <c r="B108" s="264"/>
      <c r="C108" s="264"/>
      <c r="D108" s="264"/>
      <c r="E108" s="264"/>
      <c r="F108" s="64"/>
      <c r="G108" s="64"/>
      <c r="H108" s="11"/>
      <c r="I108" s="223"/>
    </row>
    <row r="109" spans="1:10" s="13" customFormat="1" x14ac:dyDescent="0.35">
      <c r="A109" s="58"/>
      <c r="B109" s="57"/>
      <c r="C109" s="57"/>
      <c r="D109" s="59"/>
      <c r="E109" s="60"/>
      <c r="F109" s="57"/>
      <c r="G109" s="57"/>
      <c r="I109" s="225"/>
    </row>
    <row r="110" spans="1:10" ht="20.5" x14ac:dyDescent="0.45">
      <c r="A110" s="99" t="s">
        <v>121</v>
      </c>
      <c r="B110" s="109"/>
      <c r="C110" s="109"/>
      <c r="D110" s="109"/>
      <c r="E110" s="109"/>
      <c r="F110" s="19"/>
      <c r="G110" s="19"/>
      <c r="I110" s="222" t="s">
        <v>297</v>
      </c>
    </row>
    <row r="111" spans="1:10" x14ac:dyDescent="0.35">
      <c r="A111" s="109"/>
      <c r="B111" s="109"/>
      <c r="C111" s="109"/>
      <c r="D111" s="109"/>
      <c r="E111" s="109"/>
      <c r="F111" s="19"/>
      <c r="G111" s="19"/>
      <c r="I111" s="97"/>
    </row>
    <row r="112" spans="1:10" x14ac:dyDescent="0.35">
      <c r="A112" s="111" t="s">
        <v>134</v>
      </c>
      <c r="B112" s="109"/>
      <c r="C112" s="109"/>
      <c r="D112" s="109"/>
      <c r="E112" s="73">
        <f>E32</f>
        <v>0</v>
      </c>
      <c r="F112" s="19"/>
      <c r="G112" s="19"/>
      <c r="I112" s="97"/>
    </row>
    <row r="113" spans="1:9" x14ac:dyDescent="0.35">
      <c r="A113" s="111"/>
      <c r="B113" s="109"/>
      <c r="C113" s="109"/>
      <c r="D113" s="109"/>
      <c r="E113" s="109"/>
      <c r="F113" s="19"/>
      <c r="G113" s="19"/>
      <c r="I113" s="97"/>
    </row>
    <row r="114" spans="1:9" x14ac:dyDescent="0.35">
      <c r="A114" s="111" t="s">
        <v>135</v>
      </c>
      <c r="B114" s="109"/>
      <c r="C114" s="109"/>
      <c r="D114" s="109"/>
      <c r="E114" s="73">
        <f>E92</f>
        <v>0</v>
      </c>
      <c r="F114" s="19"/>
      <c r="G114" s="19"/>
      <c r="I114" s="97"/>
    </row>
    <row r="115" spans="1:9" x14ac:dyDescent="0.35">
      <c r="A115" s="111"/>
      <c r="B115" s="109"/>
      <c r="C115" s="109"/>
      <c r="D115" s="109"/>
      <c r="E115" s="109"/>
      <c r="F115" s="19"/>
      <c r="G115" s="19"/>
      <c r="I115" s="97"/>
    </row>
    <row r="116" spans="1:9" x14ac:dyDescent="0.35">
      <c r="A116" s="111" t="s">
        <v>136</v>
      </c>
      <c r="B116" s="109"/>
      <c r="C116" s="109"/>
      <c r="D116" s="109"/>
      <c r="E116" s="74" t="str">
        <f>IF(E112&gt;0,E92*100/E112,"")</f>
        <v/>
      </c>
      <c r="F116" s="19"/>
      <c r="G116" s="19"/>
      <c r="I116" s="97"/>
    </row>
    <row r="117" spans="1:9" x14ac:dyDescent="0.35">
      <c r="A117" s="111"/>
      <c r="B117" s="109"/>
      <c r="C117" s="109"/>
      <c r="D117" s="109"/>
      <c r="E117" s="109"/>
      <c r="F117" s="19"/>
      <c r="G117" s="19"/>
      <c r="I117" s="97"/>
    </row>
    <row r="118" spans="1:9" ht="27" x14ac:dyDescent="0.35">
      <c r="A118" s="124" t="s">
        <v>192</v>
      </c>
      <c r="B118" s="109"/>
      <c r="C118" s="109"/>
      <c r="D118" s="109"/>
      <c r="E118" s="116"/>
      <c r="F118" s="19"/>
      <c r="G118" s="19"/>
      <c r="I118" s="97"/>
    </row>
    <row r="119" spans="1:9" x14ac:dyDescent="0.35">
      <c r="A119" s="111"/>
      <c r="B119" s="109"/>
      <c r="C119" s="109"/>
      <c r="D119" s="109"/>
      <c r="E119" s="109"/>
      <c r="F119" s="19"/>
      <c r="G119" s="19"/>
      <c r="I119" s="97"/>
    </row>
    <row r="120" spans="1:9" ht="27" x14ac:dyDescent="0.35">
      <c r="A120" s="124" t="s">
        <v>193</v>
      </c>
      <c r="B120" s="109"/>
      <c r="C120" s="109"/>
      <c r="D120" s="109"/>
      <c r="E120" s="116"/>
      <c r="F120" s="19"/>
      <c r="G120" s="19"/>
      <c r="I120" s="97"/>
    </row>
    <row r="121" spans="1:9" x14ac:dyDescent="0.35">
      <c r="A121" s="111"/>
      <c r="B121" s="109"/>
      <c r="C121" s="109"/>
      <c r="D121" s="109"/>
      <c r="E121" s="109"/>
      <c r="F121" s="19"/>
      <c r="G121" s="19"/>
      <c r="I121" s="97"/>
    </row>
    <row r="122" spans="1:9" ht="27" x14ac:dyDescent="0.35">
      <c r="A122" s="124" t="s">
        <v>194</v>
      </c>
      <c r="B122" s="109"/>
      <c r="C122" s="109"/>
      <c r="D122" s="109"/>
      <c r="E122" s="116"/>
      <c r="F122" s="19"/>
      <c r="G122" s="19"/>
      <c r="I122" s="97"/>
    </row>
    <row r="123" spans="1:9" x14ac:dyDescent="0.35">
      <c r="A123" s="111"/>
      <c r="B123" s="109"/>
      <c r="C123" s="109"/>
      <c r="D123" s="109"/>
      <c r="E123" s="109"/>
      <c r="F123" s="19"/>
      <c r="G123" s="19"/>
      <c r="I123" s="97"/>
    </row>
    <row r="124" spans="1:9" ht="27" x14ac:dyDescent="0.35">
      <c r="A124" s="124" t="s">
        <v>149</v>
      </c>
      <c r="B124" s="109"/>
      <c r="C124" s="109"/>
      <c r="D124" s="109"/>
      <c r="E124" s="116"/>
      <c r="F124" s="19"/>
      <c r="G124" s="19"/>
      <c r="I124" s="97"/>
    </row>
    <row r="125" spans="1:9" x14ac:dyDescent="0.35">
      <c r="A125" s="153"/>
      <c r="B125" s="109"/>
      <c r="C125" s="109"/>
      <c r="D125" s="109"/>
      <c r="E125" s="109"/>
      <c r="F125" s="19"/>
      <c r="G125" s="19"/>
      <c r="I125" s="97"/>
    </row>
    <row r="126" spans="1:9" x14ac:dyDescent="0.35">
      <c r="A126" s="124" t="s">
        <v>173</v>
      </c>
      <c r="B126" s="109"/>
      <c r="C126" s="109"/>
      <c r="D126" s="109"/>
      <c r="E126" s="116"/>
      <c r="F126" s="19"/>
      <c r="G126" s="19"/>
      <c r="I126" s="97"/>
    </row>
    <row r="127" spans="1:9" x14ac:dyDescent="0.35">
      <c r="A127" s="153"/>
      <c r="B127" s="109"/>
      <c r="C127" s="109"/>
      <c r="D127" s="109"/>
      <c r="E127" s="109"/>
      <c r="F127" s="19"/>
      <c r="G127" s="19"/>
      <c r="I127" s="97"/>
    </row>
    <row r="128" spans="1:9" x14ac:dyDescent="0.35">
      <c r="A128" s="111" t="s">
        <v>137</v>
      </c>
      <c r="B128" s="109"/>
      <c r="C128" s="109"/>
      <c r="D128" s="109"/>
      <c r="E128" s="73">
        <f>E37</f>
        <v>0</v>
      </c>
      <c r="F128" s="19"/>
      <c r="G128" s="19"/>
      <c r="I128" s="97"/>
    </row>
    <row r="129" spans="1:9" x14ac:dyDescent="0.35">
      <c r="A129" s="111"/>
      <c r="B129" s="109"/>
      <c r="C129" s="109"/>
      <c r="D129" s="109"/>
      <c r="E129" s="109"/>
      <c r="F129" s="19"/>
      <c r="G129" s="19"/>
      <c r="I129" s="97"/>
    </row>
    <row r="130" spans="1:9" x14ac:dyDescent="0.35">
      <c r="A130" s="124" t="s">
        <v>151</v>
      </c>
      <c r="B130" s="109"/>
      <c r="C130" s="109"/>
      <c r="D130" s="109"/>
      <c r="E130" s="125">
        <f>E45</f>
        <v>0</v>
      </c>
      <c r="F130" s="19"/>
      <c r="G130" s="19"/>
      <c r="I130" s="97"/>
    </row>
    <row r="131" spans="1:9" x14ac:dyDescent="0.35">
      <c r="A131" s="111"/>
      <c r="B131" s="109"/>
      <c r="C131" s="109"/>
      <c r="D131" s="109"/>
      <c r="E131" s="109"/>
      <c r="F131" s="19"/>
      <c r="G131" s="19"/>
      <c r="I131" s="97"/>
    </row>
    <row r="132" spans="1:9" x14ac:dyDescent="0.35">
      <c r="A132" s="111" t="s">
        <v>139</v>
      </c>
      <c r="B132" s="109"/>
      <c r="C132" s="109"/>
      <c r="D132" s="109"/>
      <c r="E132" s="73">
        <f>E38+E39</f>
        <v>0</v>
      </c>
      <c r="F132" s="19"/>
      <c r="G132" s="19"/>
      <c r="I132" s="97"/>
    </row>
    <row r="133" spans="1:9" x14ac:dyDescent="0.35">
      <c r="A133" s="111"/>
      <c r="B133" s="109"/>
      <c r="C133" s="109"/>
      <c r="D133" s="109"/>
      <c r="E133" s="109"/>
      <c r="F133" s="19"/>
      <c r="G133" s="19"/>
      <c r="I133" s="97"/>
    </row>
    <row r="134" spans="1:9" x14ac:dyDescent="0.35">
      <c r="A134" s="111" t="s">
        <v>140</v>
      </c>
      <c r="B134" s="109"/>
      <c r="C134" s="109"/>
      <c r="D134" s="109"/>
      <c r="E134" s="73">
        <f>E41</f>
        <v>0</v>
      </c>
      <c r="F134" s="19"/>
      <c r="G134" s="19"/>
      <c r="I134" s="97"/>
    </row>
    <row r="135" spans="1:9" x14ac:dyDescent="0.35">
      <c r="A135" s="111"/>
      <c r="B135" s="109"/>
      <c r="C135" s="109"/>
      <c r="D135" s="109"/>
      <c r="E135" s="109"/>
      <c r="F135" s="19"/>
      <c r="G135" s="19"/>
      <c r="I135" s="97"/>
    </row>
    <row r="136" spans="1:9" x14ac:dyDescent="0.35">
      <c r="A136" s="111" t="s">
        <v>195</v>
      </c>
      <c r="B136" s="109"/>
      <c r="C136" s="109"/>
      <c r="D136" s="109"/>
      <c r="E136" s="73">
        <f>E40</f>
        <v>0</v>
      </c>
      <c r="F136" s="19"/>
      <c r="G136" s="19"/>
      <c r="I136" s="97"/>
    </row>
    <row r="137" spans="1:9" x14ac:dyDescent="0.35">
      <c r="A137" s="111"/>
      <c r="B137" s="109"/>
      <c r="C137" s="109"/>
      <c r="D137" s="109"/>
      <c r="E137" s="109"/>
      <c r="F137" s="19"/>
      <c r="G137" s="19"/>
      <c r="I137" s="97"/>
    </row>
    <row r="138" spans="1:9" x14ac:dyDescent="0.35">
      <c r="A138" s="111" t="s">
        <v>141</v>
      </c>
      <c r="B138" s="109"/>
      <c r="C138" s="109"/>
      <c r="D138" s="109"/>
      <c r="E138" s="73">
        <f>E62</f>
        <v>0</v>
      </c>
      <c r="F138" s="19"/>
      <c r="G138" s="19"/>
      <c r="I138" s="97"/>
    </row>
    <row r="139" spans="1:9" x14ac:dyDescent="0.35">
      <c r="A139" s="111"/>
      <c r="B139" s="109"/>
      <c r="C139" s="109"/>
      <c r="D139" s="109"/>
      <c r="E139" s="109"/>
      <c r="F139" s="19"/>
      <c r="G139" s="19"/>
      <c r="I139" s="97"/>
    </row>
    <row r="140" spans="1:9" x14ac:dyDescent="0.35">
      <c r="A140" s="111" t="s">
        <v>142</v>
      </c>
      <c r="B140" s="109"/>
      <c r="C140" s="109"/>
      <c r="D140" s="109"/>
      <c r="E140" s="74" t="str">
        <f>IF(E112&gt;0,E42*100/E112,"")</f>
        <v/>
      </c>
      <c r="F140" s="19"/>
      <c r="G140" s="19"/>
      <c r="I140" s="97"/>
    </row>
    <row r="141" spans="1:9" x14ac:dyDescent="0.35">
      <c r="A141" s="111"/>
      <c r="B141" s="109"/>
      <c r="C141" s="109"/>
      <c r="D141" s="109"/>
      <c r="E141" s="109"/>
      <c r="F141" s="19"/>
      <c r="G141" s="19"/>
      <c r="I141" s="97"/>
    </row>
    <row r="142" spans="1:9" x14ac:dyDescent="0.35">
      <c r="A142" s="111" t="s">
        <v>143</v>
      </c>
      <c r="B142" s="109"/>
      <c r="C142" s="109"/>
      <c r="D142" s="109"/>
      <c r="E142" s="74" t="str">
        <f>IF(E112&gt;0,E62*100/E112,"")</f>
        <v/>
      </c>
      <c r="F142" s="19"/>
      <c r="G142" s="19"/>
      <c r="I142" s="97"/>
    </row>
    <row r="143" spans="1:9" x14ac:dyDescent="0.35">
      <c r="A143" s="111"/>
      <c r="B143" s="109"/>
      <c r="C143" s="109"/>
      <c r="D143" s="109"/>
      <c r="E143" s="109"/>
      <c r="F143" s="19"/>
      <c r="G143" s="19"/>
      <c r="I143" s="97"/>
    </row>
    <row r="144" spans="1:9" x14ac:dyDescent="0.35">
      <c r="A144" s="123" t="s">
        <v>144</v>
      </c>
      <c r="B144" s="109"/>
      <c r="C144" s="109"/>
      <c r="D144" s="109"/>
      <c r="E144" s="74" t="str">
        <f>IF(E112&gt;0,E57*100/E112,"")</f>
        <v/>
      </c>
      <c r="F144" s="19"/>
      <c r="G144" s="19"/>
      <c r="I144" s="97"/>
    </row>
    <row r="145" spans="1:9" x14ac:dyDescent="0.35">
      <c r="A145" s="111"/>
      <c r="B145" s="109"/>
      <c r="C145" s="109"/>
      <c r="D145" s="109"/>
      <c r="E145" s="109"/>
      <c r="F145" s="19"/>
      <c r="G145" s="19"/>
      <c r="I145" s="97"/>
    </row>
    <row r="146" spans="1:9" x14ac:dyDescent="0.35">
      <c r="A146" s="123" t="s">
        <v>145</v>
      </c>
      <c r="B146" s="109"/>
      <c r="C146" s="109"/>
      <c r="D146" s="109"/>
      <c r="E146" s="74" t="str">
        <f>IF(E112&gt;0,E51*100/E112,"")</f>
        <v/>
      </c>
      <c r="F146" s="19"/>
      <c r="G146" s="19"/>
      <c r="I146" s="97"/>
    </row>
    <row r="147" spans="1:9" x14ac:dyDescent="0.35">
      <c r="A147" s="111"/>
      <c r="B147" s="109"/>
      <c r="C147" s="109"/>
      <c r="D147" s="109"/>
      <c r="E147" s="109"/>
      <c r="F147" s="19"/>
      <c r="G147" s="19"/>
      <c r="I147" s="97"/>
    </row>
    <row r="148" spans="1:9" x14ac:dyDescent="0.35">
      <c r="A148" s="111" t="s">
        <v>146</v>
      </c>
      <c r="B148" s="109"/>
      <c r="C148" s="109"/>
      <c r="D148" s="109"/>
      <c r="E148" s="74" t="str">
        <f>IF(E112&gt;0,(E72+E75+E85)*100/E112,"")</f>
        <v/>
      </c>
      <c r="F148" s="19"/>
      <c r="G148" s="19"/>
      <c r="I148" s="97"/>
    </row>
    <row r="149" spans="1:9" x14ac:dyDescent="0.35">
      <c r="A149" s="111"/>
      <c r="B149" s="109"/>
      <c r="C149" s="109"/>
      <c r="D149" s="109"/>
      <c r="E149" s="109"/>
      <c r="F149" s="19"/>
      <c r="G149" s="19"/>
      <c r="I149" s="97"/>
    </row>
    <row r="150" spans="1:9" ht="14.5" customHeight="1" x14ac:dyDescent="0.35">
      <c r="A150" s="124" t="s">
        <v>150</v>
      </c>
      <c r="B150" s="109"/>
      <c r="C150" s="109"/>
      <c r="D150" s="109"/>
      <c r="E150" s="116"/>
      <c r="F150" s="19"/>
      <c r="G150" s="19"/>
      <c r="I150" s="97"/>
    </row>
    <row r="155" spans="1:9" x14ac:dyDescent="0.35">
      <c r="C155" s="93"/>
    </row>
  </sheetData>
  <sheetProtection algorithmName="SHA-512" hashValue="18UHuEA7LtiHeIEBTQqfPaqEfwy/kl1zjrUqm2IkuV8lil9I70xPr25pY9YIZwxCLBPZ5ylg+cgVdTvxJ/X7pQ==" saltValue="PV93d7uN26aYg5ZcoWSdBQ==" spinCount="100000" sheet="1" objects="1" scenarios="1"/>
  <mergeCells count="3">
    <mergeCell ref="A1:E1"/>
    <mergeCell ref="A3:D3"/>
    <mergeCell ref="A101:E108"/>
  </mergeCells>
  <hyperlinks>
    <hyperlink ref="I36" location="'GUIDE OFFENTLIG'!A10" display="GUIDE OFFENTLIG" xr:uid="{00000000-0004-0000-0200-000000000000}"/>
    <hyperlink ref="I44" location="'GUIDE OFFENTLIG'!A20" display="GUIDE OFFENTLIG" xr:uid="{00000000-0004-0000-0200-000001000000}"/>
    <hyperlink ref="I53" location="'GUIDE OFFENTLIG'!A29" display="GUIDE OFFENTLIG" xr:uid="{00000000-0004-0000-0200-000002000000}"/>
    <hyperlink ref="I59" location="'GUIDE OFFENTLIG'!A35" display="GUIDE OFFENTLIG" xr:uid="{00000000-0004-0000-0200-000003000000}"/>
    <hyperlink ref="I64" location="'GUIDE OFFENTLIG'!A39" display="GUIDE OFFENTLIG" xr:uid="{00000000-0004-0000-0200-000004000000}"/>
    <hyperlink ref="I74" location="'GUIDE OFFENTLIG'!A46" display="GUIDE OFFENTLIG" xr:uid="{00000000-0004-0000-0200-000005000000}"/>
    <hyperlink ref="I79" location="'GUIDE OFFENTLIG'!A49" display="GUIDE OFFENTLIG" xr:uid="{00000000-0004-0000-0200-000006000000}"/>
    <hyperlink ref="I84" location="'GUIDE OFFENTLIG'!A52" display="GUIDE OFFENTLIG" xr:uid="{00000000-0004-0000-0200-000007000000}"/>
    <hyperlink ref="I94" location="'GUIDE OFFENTLIG'!A58" display="GUIDE OFFENTLIG" xr:uid="{00000000-0004-0000-0200-000008000000}"/>
    <hyperlink ref="I110" location="'GUIDE OFFENTLIG'!A64" display="GUIDE OFFENTLIG" xr:uid="{00000000-0004-0000-0200-000009000000}"/>
    <hyperlink ref="I15" location="'GUIDE OFFENTLIG'!A7" display="GUIDE PRIVAT" xr:uid="{00000000-0004-0000-0200-00000A000000}"/>
    <hyperlink ref="I3" location="INDHOLDSFORTEGNELSE!A1" display="INDHOLDSFORTEGNELSE" xr:uid="{00000000-0004-0000-0200-00000B000000}"/>
    <hyperlink ref="I5" location="'OVERORDNET GUIDE'!A1" display="OVERORDNET GUIDE" xr:uid="{00000000-0004-0000-0200-00000C000000}"/>
    <hyperlink ref="I7" location="'GUIDE OFFENTLIG'!A1" display="GUIDE OFFENTLIG" xr:uid="{00000000-0004-0000-0200-00000D000000}"/>
    <hyperlink ref="I17" location="'+5 YDELSER OFF.'!A1" display="LINK TIL FANEN &quot;+5 YDELSER OFF.&quot;" xr:uid="{00000000-0004-0000-0200-00000E000000}"/>
    <hyperlink ref="I100" location="'GUIDE OFFENTLIG'!A61" display="GUIDE OFFENTLIG" xr:uid="{00000000-0004-0000-0200-00000F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J155"/>
  <sheetViews>
    <sheetView topLeftCell="A8" workbookViewId="0">
      <selection activeCell="A16" sqref="A16"/>
    </sheetView>
  </sheetViews>
  <sheetFormatPr defaultColWidth="9.1796875" defaultRowHeight="13.5" x14ac:dyDescent="0.35"/>
  <cols>
    <col min="1" max="1" width="90.26953125" style="19" customWidth="1"/>
    <col min="2" max="2" width="8.7265625" style="19" customWidth="1"/>
    <col min="3" max="3" width="5.7265625" style="19" customWidth="1"/>
    <col min="4" max="4" width="10.7265625" style="19" customWidth="1"/>
    <col min="5" max="5" width="13.7265625" style="19" customWidth="1"/>
    <col min="6" max="6" width="13.7265625" style="53" customWidth="1"/>
    <col min="7" max="7" width="15.26953125" style="53" customWidth="1"/>
    <col min="8" max="8" width="3.7265625" style="53" customWidth="1"/>
    <col min="9" max="9" width="43.7265625" style="98" customWidth="1"/>
    <col min="10" max="16384" width="9.1796875" style="19"/>
  </cols>
  <sheetData>
    <row r="1" spans="1:9" ht="23" x14ac:dyDescent="0.5">
      <c r="A1" s="265" t="s">
        <v>89</v>
      </c>
      <c r="B1" s="266"/>
      <c r="C1" s="266"/>
      <c r="D1" s="266"/>
      <c r="E1" s="266"/>
      <c r="F1" s="77"/>
      <c r="G1" s="77"/>
      <c r="H1" s="77"/>
      <c r="I1" s="117"/>
    </row>
    <row r="2" spans="1:9" ht="19" thickBot="1" x14ac:dyDescent="0.5">
      <c r="B2" s="18"/>
      <c r="I2" s="203" t="s">
        <v>251</v>
      </c>
    </row>
    <row r="3" spans="1:9" ht="15" thickBot="1" x14ac:dyDescent="0.4">
      <c r="A3" s="260" t="s">
        <v>72</v>
      </c>
      <c r="B3" s="261"/>
      <c r="C3" s="261"/>
      <c r="D3" s="262"/>
      <c r="I3" s="208" t="s">
        <v>116</v>
      </c>
    </row>
    <row r="4" spans="1:9" ht="15" thickBot="1" x14ac:dyDescent="0.4">
      <c r="B4" s="18"/>
      <c r="I4" s="205"/>
    </row>
    <row r="5" spans="1:9" ht="14.5" x14ac:dyDescent="0.35">
      <c r="A5" s="17" t="s">
        <v>16</v>
      </c>
      <c r="B5" s="78"/>
      <c r="D5" s="95" t="s">
        <v>0</v>
      </c>
      <c r="E5" s="20"/>
      <c r="I5" s="208" t="s">
        <v>252</v>
      </c>
    </row>
    <row r="6" spans="1:9" ht="15" customHeight="1" x14ac:dyDescent="0.35">
      <c r="A6" s="21" t="s">
        <v>17</v>
      </c>
      <c r="B6" s="18"/>
      <c r="D6" s="22"/>
      <c r="I6" s="207"/>
    </row>
    <row r="7" spans="1:9" ht="15" customHeight="1" x14ac:dyDescent="0.35">
      <c r="A7" s="21" t="s">
        <v>18</v>
      </c>
      <c r="B7" s="18"/>
      <c r="D7" s="22"/>
      <c r="I7" s="208" t="s">
        <v>253</v>
      </c>
    </row>
    <row r="8" spans="1:9" ht="15" customHeight="1" x14ac:dyDescent="0.35">
      <c r="A8" s="21" t="s">
        <v>91</v>
      </c>
      <c r="B8" s="18"/>
      <c r="D8" s="22"/>
      <c r="I8" s="206"/>
    </row>
    <row r="9" spans="1:9" ht="16.5" customHeight="1" thickBot="1" x14ac:dyDescent="0.4">
      <c r="A9" s="23" t="s">
        <v>98</v>
      </c>
      <c r="B9" s="18"/>
      <c r="D9" s="96" t="s">
        <v>1</v>
      </c>
      <c r="E9" s="24"/>
      <c r="I9" s="204" t="s">
        <v>254</v>
      </c>
    </row>
    <row r="10" spans="1:9" ht="15.75" customHeight="1" x14ac:dyDescent="0.35">
      <c r="B10" s="25"/>
      <c r="I10" s="206"/>
    </row>
    <row r="11" spans="1:9" x14ac:dyDescent="0.35">
      <c r="B11" s="18"/>
      <c r="I11" s="206"/>
    </row>
    <row r="12" spans="1:9" x14ac:dyDescent="0.35">
      <c r="B12" s="26"/>
      <c r="I12" s="206"/>
    </row>
    <row r="13" spans="1:9" ht="23" x14ac:dyDescent="0.5">
      <c r="A13" s="118" t="s">
        <v>103</v>
      </c>
      <c r="B13" s="100"/>
      <c r="C13" s="101"/>
      <c r="D13" s="100"/>
      <c r="E13" s="95" t="s">
        <v>2</v>
      </c>
      <c r="F13" s="112"/>
      <c r="G13" s="112"/>
      <c r="I13" s="206"/>
    </row>
    <row r="14" spans="1:9" x14ac:dyDescent="0.35">
      <c r="A14" s="93"/>
      <c r="B14" s="100"/>
      <c r="C14" s="101"/>
      <c r="D14" s="101"/>
      <c r="E14" s="102"/>
      <c r="F14" s="103"/>
      <c r="G14" s="104" t="s">
        <v>101</v>
      </c>
      <c r="H14" s="62"/>
      <c r="I14" s="206"/>
    </row>
    <row r="15" spans="1:9" ht="14.5" x14ac:dyDescent="0.35">
      <c r="A15" s="105" t="s">
        <v>115</v>
      </c>
      <c r="B15" s="95" t="s">
        <v>21</v>
      </c>
      <c r="C15" s="101"/>
      <c r="D15" s="95" t="s">
        <v>79</v>
      </c>
      <c r="E15" s="95" t="s">
        <v>80</v>
      </c>
      <c r="F15" s="95" t="s">
        <v>81</v>
      </c>
      <c r="G15" s="95" t="s">
        <v>102</v>
      </c>
      <c r="H15" s="62"/>
      <c r="I15" s="208" t="s">
        <v>253</v>
      </c>
    </row>
    <row r="16" spans="1:9" x14ac:dyDescent="0.35">
      <c r="A16" s="93"/>
      <c r="B16" s="100"/>
      <c r="C16" s="101"/>
      <c r="D16" s="101"/>
      <c r="E16" s="106"/>
      <c r="F16" s="106"/>
      <c r="G16" s="67"/>
      <c r="H16" s="62"/>
      <c r="I16" s="206"/>
    </row>
    <row r="17" spans="1:9" ht="14.5" x14ac:dyDescent="0.35">
      <c r="A17" s="107" t="s">
        <v>78</v>
      </c>
      <c r="B17" s="70"/>
      <c r="C17" s="98"/>
      <c r="D17" s="70"/>
      <c r="E17" s="108"/>
      <c r="F17" s="108"/>
      <c r="G17" s="108"/>
      <c r="H17" s="62"/>
      <c r="I17" s="204" t="s">
        <v>256</v>
      </c>
    </row>
    <row r="18" spans="1:9" x14ac:dyDescent="0.35">
      <c r="A18" s="107" t="s">
        <v>176</v>
      </c>
      <c r="B18" s="70"/>
      <c r="C18" s="98"/>
      <c r="D18" s="70"/>
      <c r="E18" s="108"/>
      <c r="F18" s="108"/>
      <c r="G18" s="108"/>
      <c r="H18" s="79"/>
      <c r="I18" s="206"/>
    </row>
    <row r="19" spans="1:9" x14ac:dyDescent="0.35">
      <c r="A19" s="129" t="s">
        <v>69</v>
      </c>
      <c r="B19" s="130"/>
      <c r="C19" s="98" t="s">
        <v>31</v>
      </c>
      <c r="D19" s="135"/>
      <c r="E19" s="67">
        <f t="shared" ref="E19:E23" si="0">+B19*D19</f>
        <v>0</v>
      </c>
      <c r="F19" s="67"/>
      <c r="G19" s="121" t="s">
        <v>95</v>
      </c>
      <c r="H19" s="79"/>
      <c r="I19" s="206"/>
    </row>
    <row r="20" spans="1:9" x14ac:dyDescent="0.35">
      <c r="A20" s="131" t="s">
        <v>69</v>
      </c>
      <c r="B20" s="132"/>
      <c r="C20" s="98" t="s">
        <v>31</v>
      </c>
      <c r="D20" s="136"/>
      <c r="E20" s="67">
        <f t="shared" si="0"/>
        <v>0</v>
      </c>
      <c r="F20" s="67"/>
      <c r="G20" s="121" t="s">
        <v>95</v>
      </c>
      <c r="H20" s="79"/>
      <c r="I20" s="206"/>
    </row>
    <row r="21" spans="1:9" x14ac:dyDescent="0.35">
      <c r="A21" s="131" t="s">
        <v>69</v>
      </c>
      <c r="B21" s="132"/>
      <c r="C21" s="98" t="s">
        <v>31</v>
      </c>
      <c r="D21" s="136"/>
      <c r="E21" s="67">
        <f t="shared" si="0"/>
        <v>0</v>
      </c>
      <c r="F21" s="67"/>
      <c r="G21" s="121" t="s">
        <v>95</v>
      </c>
      <c r="H21" s="79"/>
      <c r="I21" s="206"/>
    </row>
    <row r="22" spans="1:9" x14ac:dyDescent="0.35">
      <c r="A22" s="131" t="s">
        <v>69</v>
      </c>
      <c r="B22" s="132"/>
      <c r="C22" s="98" t="s">
        <v>31</v>
      </c>
      <c r="D22" s="136"/>
      <c r="E22" s="67">
        <f t="shared" si="0"/>
        <v>0</v>
      </c>
      <c r="F22" s="67"/>
      <c r="G22" s="121" t="s">
        <v>95</v>
      </c>
      <c r="H22" s="79"/>
      <c r="I22" s="206"/>
    </row>
    <row r="23" spans="1:9" x14ac:dyDescent="0.35">
      <c r="A23" s="133" t="s">
        <v>69</v>
      </c>
      <c r="B23" s="134"/>
      <c r="C23" s="98" t="s">
        <v>31</v>
      </c>
      <c r="D23" s="137"/>
      <c r="E23" s="67">
        <f t="shared" si="0"/>
        <v>0</v>
      </c>
      <c r="F23" s="67"/>
      <c r="G23" s="121" t="s">
        <v>95</v>
      </c>
      <c r="H23" s="79"/>
      <c r="I23" s="206"/>
    </row>
    <row r="24" spans="1:9" x14ac:dyDescent="0.35">
      <c r="A24" s="105" t="s">
        <v>170</v>
      </c>
      <c r="E24" s="231">
        <f>SUM(E19:E23,'+5 YDELSER PRIVAT'!E6:E22)</f>
        <v>0</v>
      </c>
      <c r="F24" s="19"/>
      <c r="G24" s="19"/>
      <c r="H24" s="79"/>
      <c r="I24" s="206"/>
    </row>
    <row r="25" spans="1:9" x14ac:dyDescent="0.35">
      <c r="A25" s="93"/>
      <c r="F25" s="19"/>
      <c r="G25" s="19"/>
      <c r="H25" s="79"/>
      <c r="I25" s="206"/>
    </row>
    <row r="26" spans="1:9" x14ac:dyDescent="0.35">
      <c r="A26" s="105" t="s">
        <v>104</v>
      </c>
      <c r="B26" s="34"/>
      <c r="C26" s="34"/>
      <c r="D26" s="35"/>
      <c r="E26" s="31"/>
      <c r="F26" s="31"/>
      <c r="G26" s="31"/>
      <c r="H26" s="79"/>
      <c r="I26" s="206"/>
    </row>
    <row r="27" spans="1:9" x14ac:dyDescent="0.35">
      <c r="A27" s="36" t="s">
        <v>122</v>
      </c>
      <c r="B27" s="37"/>
      <c r="C27" s="28"/>
      <c r="D27" s="37"/>
      <c r="E27" s="31"/>
      <c r="F27" s="120"/>
      <c r="G27" s="87"/>
      <c r="H27" s="80"/>
      <c r="I27" s="206"/>
    </row>
    <row r="28" spans="1:9" x14ac:dyDescent="0.35">
      <c r="A28" s="127" t="s">
        <v>90</v>
      </c>
      <c r="B28" s="27"/>
      <c r="C28" s="28"/>
      <c r="D28" s="27"/>
      <c r="E28" s="33">
        <v>0</v>
      </c>
      <c r="F28" s="67"/>
      <c r="G28" s="31"/>
      <c r="H28" s="79"/>
      <c r="I28" s="206"/>
    </row>
    <row r="29" spans="1:9" x14ac:dyDescent="0.35">
      <c r="A29" s="29" t="s">
        <v>69</v>
      </c>
      <c r="B29" s="128"/>
      <c r="C29" s="98" t="s">
        <v>31</v>
      </c>
      <c r="D29" s="30"/>
      <c r="E29" s="67">
        <f>+B29*D29</f>
        <v>0</v>
      </c>
      <c r="F29" s="67"/>
      <c r="G29" s="31"/>
      <c r="H29" s="79"/>
      <c r="I29" s="206"/>
    </row>
    <row r="30" spans="1:9" x14ac:dyDescent="0.35">
      <c r="A30" s="232" t="s">
        <v>171</v>
      </c>
      <c r="B30" s="31"/>
      <c r="C30" s="31"/>
      <c r="D30" s="31"/>
      <c r="E30" s="176">
        <f>SUM(E28:E29)</f>
        <v>0</v>
      </c>
      <c r="F30" s="176">
        <f>SUM(F27)</f>
        <v>0</v>
      </c>
      <c r="G30" s="31"/>
      <c r="H30" s="79"/>
      <c r="I30" s="206"/>
    </row>
    <row r="31" spans="1:9" x14ac:dyDescent="0.35">
      <c r="A31" s="105"/>
      <c r="B31" s="41"/>
      <c r="E31" s="42"/>
      <c r="F31" s="63"/>
      <c r="G31" s="63"/>
      <c r="H31" s="66"/>
      <c r="I31" s="206"/>
    </row>
    <row r="32" spans="1:9" x14ac:dyDescent="0.35">
      <c r="A32" s="105" t="s">
        <v>84</v>
      </c>
      <c r="B32" s="41"/>
      <c r="E32" s="68">
        <f>SUM(E24+E30+F30)</f>
        <v>0</v>
      </c>
      <c r="F32" s="63"/>
      <c r="G32" s="63"/>
      <c r="H32" s="66"/>
      <c r="I32" s="206"/>
    </row>
    <row r="33" spans="1:9" x14ac:dyDescent="0.35">
      <c r="A33" s="105"/>
      <c r="B33" s="41"/>
      <c r="E33" s="113"/>
      <c r="F33" s="63"/>
      <c r="G33" s="63"/>
      <c r="H33" s="66"/>
      <c r="I33" s="206"/>
    </row>
    <row r="34" spans="1:9" x14ac:dyDescent="0.35">
      <c r="A34" s="105"/>
      <c r="B34" s="41"/>
      <c r="E34" s="41"/>
      <c r="F34" s="66"/>
      <c r="G34" s="66"/>
      <c r="H34" s="66"/>
      <c r="I34" s="206"/>
    </row>
    <row r="35" spans="1:9" x14ac:dyDescent="0.35">
      <c r="A35" s="105" t="s">
        <v>105</v>
      </c>
      <c r="B35" s="41"/>
      <c r="E35" s="41"/>
      <c r="F35" s="66"/>
      <c r="G35" s="66"/>
      <c r="H35" s="66"/>
      <c r="I35" s="206"/>
    </row>
    <row r="36" spans="1:9" x14ac:dyDescent="0.35">
      <c r="A36" s="93"/>
      <c r="D36" s="110" t="s">
        <v>21</v>
      </c>
      <c r="F36" s="110" t="s">
        <v>21</v>
      </c>
      <c r="G36" s="43"/>
      <c r="H36" s="66"/>
      <c r="I36" s="206"/>
    </row>
    <row r="37" spans="1:9" x14ac:dyDescent="0.35">
      <c r="A37" s="93"/>
      <c r="D37" s="110" t="s">
        <v>76</v>
      </c>
      <c r="F37" s="110" t="s">
        <v>60</v>
      </c>
      <c r="G37" s="43"/>
      <c r="H37" s="66"/>
      <c r="I37" s="206"/>
    </row>
    <row r="38" spans="1:9" ht="14.5" x14ac:dyDescent="0.35">
      <c r="A38" s="105" t="s">
        <v>85</v>
      </c>
      <c r="D38" s="110" t="s">
        <v>77</v>
      </c>
      <c r="F38" s="110" t="s">
        <v>61</v>
      </c>
      <c r="G38" s="43"/>
      <c r="H38" s="66"/>
      <c r="I38" s="208" t="s">
        <v>253</v>
      </c>
    </row>
    <row r="39" spans="1:9" ht="14.5" x14ac:dyDescent="0.35">
      <c r="A39" s="93" t="s">
        <v>147</v>
      </c>
      <c r="C39" s="28"/>
      <c r="D39" s="141">
        <v>0</v>
      </c>
      <c r="E39" s="155"/>
      <c r="F39" s="66"/>
      <c r="G39" s="66"/>
      <c r="H39" s="66"/>
      <c r="I39" s="208"/>
    </row>
    <row r="40" spans="1:9" ht="14.5" x14ac:dyDescent="0.35">
      <c r="A40" s="109" t="s">
        <v>154</v>
      </c>
      <c r="C40" s="28"/>
      <c r="D40" s="141">
        <v>0</v>
      </c>
      <c r="E40" s="155"/>
      <c r="F40" s="66"/>
      <c r="G40" s="66"/>
      <c r="H40" s="66"/>
      <c r="I40" s="208"/>
    </row>
    <row r="41" spans="1:9" ht="14.5" x14ac:dyDescent="0.35">
      <c r="A41" s="109" t="s">
        <v>153</v>
      </c>
      <c r="C41" s="28"/>
      <c r="D41" s="141">
        <v>0</v>
      </c>
      <c r="E41" s="155"/>
      <c r="F41" s="66"/>
      <c r="G41" s="66"/>
      <c r="H41" s="66"/>
      <c r="I41" s="208"/>
    </row>
    <row r="42" spans="1:9" ht="14.5" x14ac:dyDescent="0.35">
      <c r="A42" s="93" t="s">
        <v>148</v>
      </c>
      <c r="C42" s="28"/>
      <c r="D42" s="141">
        <v>0</v>
      </c>
      <c r="E42" s="155"/>
      <c r="F42" s="66"/>
      <c r="G42" s="66"/>
      <c r="H42" s="66"/>
      <c r="I42" s="208"/>
    </row>
    <row r="43" spans="1:9" ht="14.5" x14ac:dyDescent="0.35">
      <c r="A43" s="93" t="s">
        <v>74</v>
      </c>
      <c r="C43" s="28"/>
      <c r="D43" s="154">
        <v>0</v>
      </c>
      <c r="E43" s="155"/>
      <c r="F43" s="66"/>
      <c r="G43" s="66"/>
      <c r="H43" s="66"/>
      <c r="I43" s="208"/>
    </row>
    <row r="44" spans="1:9" x14ac:dyDescent="0.35">
      <c r="A44" s="93" t="s">
        <v>3</v>
      </c>
      <c r="C44" s="28"/>
      <c r="D44" s="122"/>
      <c r="E44" s="156"/>
      <c r="F44" s="81"/>
      <c r="G44" s="88"/>
      <c r="H44" s="66"/>
      <c r="I44" s="206"/>
    </row>
    <row r="45" spans="1:9" ht="14" thickBot="1" x14ac:dyDescent="0.4">
      <c r="A45" s="105" t="s">
        <v>86</v>
      </c>
      <c r="D45" s="157">
        <f>SUM(D39:D44)</f>
        <v>0</v>
      </c>
      <c r="E45" s="149">
        <f>SUM(E39:E44)</f>
        <v>0</v>
      </c>
      <c r="F45" s="66"/>
      <c r="G45" s="66"/>
      <c r="H45" s="66"/>
      <c r="I45" s="206"/>
    </row>
    <row r="46" spans="1:9" x14ac:dyDescent="0.35">
      <c r="D46" s="45"/>
      <c r="E46" s="45"/>
      <c r="F46" s="66"/>
      <c r="G46" s="66"/>
      <c r="H46" s="66"/>
      <c r="I46" s="206"/>
    </row>
    <row r="47" spans="1:9" ht="14.5" x14ac:dyDescent="0.35">
      <c r="A47" s="119" t="s">
        <v>42</v>
      </c>
      <c r="D47" s="45"/>
      <c r="E47" s="27"/>
      <c r="F47" s="66"/>
      <c r="G47" s="66"/>
      <c r="H47" s="66"/>
      <c r="I47" s="208" t="s">
        <v>253</v>
      </c>
    </row>
    <row r="48" spans="1:9" x14ac:dyDescent="0.35">
      <c r="A48" s="93" t="s">
        <v>20</v>
      </c>
      <c r="D48" s="45"/>
      <c r="E48" s="147"/>
      <c r="F48" s="66"/>
      <c r="G48" s="66"/>
      <c r="H48" s="66"/>
      <c r="I48" s="206"/>
    </row>
    <row r="49" spans="1:9" x14ac:dyDescent="0.35">
      <c r="A49" s="93" t="s">
        <v>156</v>
      </c>
      <c r="D49" s="45"/>
      <c r="E49" s="147"/>
      <c r="F49" s="66"/>
      <c r="G49" s="66"/>
      <c r="H49" s="66"/>
      <c r="I49" s="206"/>
    </row>
    <row r="50" spans="1:9" x14ac:dyDescent="0.35">
      <c r="A50" s="93" t="s">
        <v>157</v>
      </c>
      <c r="D50" s="45"/>
      <c r="E50" s="147"/>
      <c r="F50" s="66"/>
      <c r="G50" s="66"/>
      <c r="H50" s="66"/>
      <c r="I50" s="206"/>
    </row>
    <row r="51" spans="1:9" x14ac:dyDescent="0.35">
      <c r="A51" s="93" t="s">
        <v>4</v>
      </c>
      <c r="D51" s="45"/>
      <c r="E51" s="147"/>
      <c r="F51" s="66"/>
      <c r="G51" s="66"/>
      <c r="H51" s="66"/>
      <c r="I51" s="206"/>
    </row>
    <row r="52" spans="1:9" ht="14.5" x14ac:dyDescent="0.35">
      <c r="A52" s="93" t="s">
        <v>68</v>
      </c>
      <c r="D52" s="45"/>
      <c r="E52" s="147"/>
      <c r="F52" s="66"/>
      <c r="G52" s="66"/>
      <c r="H52" s="66"/>
      <c r="I52" s="209"/>
    </row>
    <row r="53" spans="1:9" x14ac:dyDescent="0.35">
      <c r="A53" s="109" t="s">
        <v>113</v>
      </c>
      <c r="B53" s="18"/>
      <c r="D53" s="45"/>
      <c r="E53" s="46"/>
      <c r="F53" s="66"/>
      <c r="G53" s="66"/>
      <c r="H53" s="66"/>
      <c r="I53" s="206"/>
    </row>
    <row r="54" spans="1:9" ht="14" thickBot="1" x14ac:dyDescent="0.4">
      <c r="A54" s="119" t="s">
        <v>43</v>
      </c>
      <c r="D54" s="45"/>
      <c r="E54" s="149">
        <f>SUM(E48:E53)</f>
        <v>0</v>
      </c>
      <c r="F54" s="66"/>
      <c r="G54" s="66"/>
      <c r="H54" s="66"/>
      <c r="I54" s="206"/>
    </row>
    <row r="55" spans="1:9" x14ac:dyDescent="0.35">
      <c r="D55" s="51"/>
      <c r="E55" s="45"/>
      <c r="F55" s="66"/>
      <c r="G55" s="66"/>
      <c r="H55" s="66"/>
      <c r="I55" s="206"/>
    </row>
    <row r="56" spans="1:9" ht="14.5" x14ac:dyDescent="0.35">
      <c r="A56" s="105" t="s">
        <v>32</v>
      </c>
      <c r="D56" s="45"/>
      <c r="E56" s="45"/>
      <c r="F56" s="66"/>
      <c r="G56" s="66"/>
      <c r="H56" s="66"/>
      <c r="I56" s="208" t="s">
        <v>253</v>
      </c>
    </row>
    <row r="57" spans="1:9" x14ac:dyDescent="0.35">
      <c r="A57" s="93" t="s">
        <v>34</v>
      </c>
      <c r="D57" s="45"/>
      <c r="E57" s="147"/>
      <c r="F57" s="66"/>
      <c r="G57" s="66"/>
      <c r="H57" s="66"/>
      <c r="I57" s="206"/>
    </row>
    <row r="58" spans="1:9" x14ac:dyDescent="0.35">
      <c r="A58" s="93" t="s">
        <v>35</v>
      </c>
      <c r="D58" s="45"/>
      <c r="E58" s="147"/>
      <c r="F58" s="66"/>
      <c r="G58" s="66"/>
      <c r="H58" s="66"/>
      <c r="I58" s="206"/>
    </row>
    <row r="59" spans="1:9" x14ac:dyDescent="0.35">
      <c r="A59" s="111" t="s">
        <v>70</v>
      </c>
      <c r="D59" s="45"/>
      <c r="E59" s="47"/>
      <c r="F59" s="66"/>
      <c r="G59" s="66"/>
      <c r="H59" s="66"/>
      <c r="I59" s="206"/>
    </row>
    <row r="60" spans="1:9" ht="14" thickBot="1" x14ac:dyDescent="0.4">
      <c r="A60" s="105" t="s">
        <v>33</v>
      </c>
      <c r="D60" s="45"/>
      <c r="E60" s="149">
        <f>SUM(E57:E59)</f>
        <v>0</v>
      </c>
      <c r="F60" s="66"/>
      <c r="G60" s="66"/>
      <c r="H60" s="66"/>
      <c r="I60" s="206"/>
    </row>
    <row r="61" spans="1:9" x14ac:dyDescent="0.35">
      <c r="D61" s="45"/>
      <c r="E61" s="45"/>
      <c r="F61" s="66"/>
      <c r="G61" s="66"/>
      <c r="H61" s="66"/>
      <c r="I61" s="206"/>
    </row>
    <row r="62" spans="1:9" ht="14.5" x14ac:dyDescent="0.35">
      <c r="A62" s="105" t="s">
        <v>52</v>
      </c>
      <c r="D62" s="45"/>
      <c r="E62" s="45"/>
      <c r="F62" s="66"/>
      <c r="G62" s="66"/>
      <c r="H62" s="66"/>
      <c r="I62" s="208" t="s">
        <v>253</v>
      </c>
    </row>
    <row r="63" spans="1:9" ht="14.5" x14ac:dyDescent="0.35">
      <c r="A63" s="126" t="s">
        <v>158</v>
      </c>
      <c r="D63" s="45"/>
      <c r="E63" s="138"/>
      <c r="F63" s="66"/>
      <c r="G63" s="66"/>
      <c r="H63" s="66"/>
      <c r="I63" s="208"/>
    </row>
    <row r="64" spans="1:9" x14ac:dyDescent="0.35">
      <c r="A64" s="19" t="s">
        <v>174</v>
      </c>
      <c r="D64" s="45"/>
      <c r="E64" s="46"/>
      <c r="F64" s="66"/>
      <c r="G64" s="66"/>
      <c r="H64" s="66"/>
      <c r="I64" s="206"/>
    </row>
    <row r="65" spans="1:9" ht="14" thickBot="1" x14ac:dyDescent="0.4">
      <c r="A65" s="105" t="s">
        <v>53</v>
      </c>
      <c r="D65" s="45"/>
      <c r="E65" s="149">
        <f>SUM(E63:E64)</f>
        <v>0</v>
      </c>
      <c r="F65" s="66"/>
      <c r="G65" s="66"/>
      <c r="H65" s="66"/>
      <c r="I65" s="206"/>
    </row>
    <row r="66" spans="1:9" x14ac:dyDescent="0.35">
      <c r="A66" s="22"/>
      <c r="D66" s="45"/>
      <c r="E66" s="49"/>
      <c r="F66" s="66"/>
      <c r="G66" s="66"/>
      <c r="H66" s="66"/>
      <c r="I66" s="206"/>
    </row>
    <row r="67" spans="1:9" ht="14.5" x14ac:dyDescent="0.35">
      <c r="A67" s="105" t="s">
        <v>36</v>
      </c>
      <c r="F67" s="66"/>
      <c r="G67" s="66"/>
      <c r="H67" s="66"/>
      <c r="I67" s="208" t="s">
        <v>253</v>
      </c>
    </row>
    <row r="68" spans="1:9" x14ac:dyDescent="0.35">
      <c r="A68" s="50" t="s">
        <v>62</v>
      </c>
      <c r="F68" s="66"/>
      <c r="G68" s="66"/>
      <c r="H68" s="66"/>
      <c r="I68" s="206"/>
    </row>
    <row r="69" spans="1:9" ht="14.5" x14ac:dyDescent="0.35">
      <c r="A69" s="109" t="s">
        <v>106</v>
      </c>
      <c r="B69" s="46"/>
      <c r="C69" s="98" t="s">
        <v>8</v>
      </c>
      <c r="D69" s="76" t="str">
        <f>IF(E69&gt;0,E69/B69,"")</f>
        <v/>
      </c>
      <c r="E69" s="138">
        <v>0</v>
      </c>
      <c r="F69" s="66"/>
      <c r="G69" s="66"/>
      <c r="H69" s="66"/>
      <c r="I69" s="204" t="s">
        <v>255</v>
      </c>
    </row>
    <row r="70" spans="1:9" x14ac:dyDescent="0.35">
      <c r="A70" s="109" t="s">
        <v>108</v>
      </c>
      <c r="B70" s="27"/>
      <c r="C70" s="28"/>
      <c r="D70" s="27"/>
      <c r="E70" s="138"/>
      <c r="F70" s="66"/>
      <c r="G70" s="66"/>
      <c r="H70" s="66"/>
      <c r="I70" s="206"/>
    </row>
    <row r="71" spans="1:9" x14ac:dyDescent="0.35">
      <c r="A71" s="109" t="s">
        <v>109</v>
      </c>
      <c r="E71" s="147"/>
      <c r="F71" s="66"/>
      <c r="G71" s="66"/>
      <c r="H71" s="66"/>
      <c r="I71" s="206"/>
    </row>
    <row r="72" spans="1:9" x14ac:dyDescent="0.35">
      <c r="A72" s="109" t="s">
        <v>110</v>
      </c>
      <c r="E72" s="147"/>
      <c r="F72" s="66"/>
      <c r="G72" s="66"/>
      <c r="H72" s="66"/>
      <c r="I72" s="206"/>
    </row>
    <row r="73" spans="1:9" x14ac:dyDescent="0.35">
      <c r="A73" s="109" t="s">
        <v>92</v>
      </c>
      <c r="E73" s="147"/>
      <c r="F73" s="66"/>
      <c r="G73" s="66"/>
      <c r="H73" s="66"/>
      <c r="I73" s="206"/>
    </row>
    <row r="74" spans="1:9" x14ac:dyDescent="0.35">
      <c r="A74" s="38" t="s">
        <v>152</v>
      </c>
      <c r="E74" s="48"/>
      <c r="F74" s="66"/>
      <c r="G74" s="66"/>
      <c r="H74" s="66"/>
      <c r="I74" s="206"/>
    </row>
    <row r="75" spans="1:9" ht="14" thickBot="1" x14ac:dyDescent="0.4">
      <c r="A75" s="105" t="s">
        <v>37</v>
      </c>
      <c r="E75" s="149">
        <f>SUM(E69:E74)</f>
        <v>0</v>
      </c>
      <c r="F75" s="66"/>
      <c r="G75" s="66"/>
      <c r="H75" s="66"/>
      <c r="I75" s="206"/>
    </row>
    <row r="76" spans="1:9" x14ac:dyDescent="0.35">
      <c r="E76" s="45"/>
      <c r="F76" s="66"/>
      <c r="G76" s="66"/>
      <c r="H76" s="66"/>
      <c r="I76" s="206"/>
    </row>
    <row r="77" spans="1:9" ht="14.5" x14ac:dyDescent="0.35">
      <c r="A77" s="105" t="s">
        <v>38</v>
      </c>
      <c r="E77" s="45"/>
      <c r="F77" s="66"/>
      <c r="G77" s="66"/>
      <c r="H77" s="66"/>
      <c r="I77" s="208" t="s">
        <v>253</v>
      </c>
    </row>
    <row r="78" spans="1:9" x14ac:dyDescent="0.35">
      <c r="A78" s="93" t="s">
        <v>28</v>
      </c>
      <c r="E78" s="138"/>
      <c r="F78" s="66"/>
      <c r="G78" s="66"/>
      <c r="H78" s="66"/>
      <c r="I78" s="206"/>
    </row>
    <row r="79" spans="1:9" x14ac:dyDescent="0.35">
      <c r="A79" s="93" t="s">
        <v>93</v>
      </c>
      <c r="E79" s="44"/>
      <c r="F79" s="66"/>
      <c r="G79" s="66"/>
      <c r="H79" s="66"/>
      <c r="I79" s="206"/>
    </row>
    <row r="80" spans="1:9" ht="14" thickBot="1" x14ac:dyDescent="0.4">
      <c r="A80" s="105" t="s">
        <v>22</v>
      </c>
      <c r="E80" s="149">
        <f>SUM(E78:E79)</f>
        <v>0</v>
      </c>
      <c r="F80" s="82"/>
      <c r="G80" s="82"/>
      <c r="H80" s="82"/>
      <c r="I80" s="206"/>
    </row>
    <row r="81" spans="1:9" x14ac:dyDescent="0.35">
      <c r="E81" s="51"/>
      <c r="F81" s="82"/>
      <c r="G81" s="82"/>
      <c r="H81" s="82"/>
      <c r="I81" s="206"/>
    </row>
    <row r="82" spans="1:9" ht="14.5" x14ac:dyDescent="0.35">
      <c r="A82" s="105" t="s">
        <v>23</v>
      </c>
      <c r="E82" s="49"/>
      <c r="F82" s="66"/>
      <c r="G82" s="66"/>
      <c r="H82" s="66"/>
      <c r="I82" s="208" t="s">
        <v>253</v>
      </c>
    </row>
    <row r="83" spans="1:9" x14ac:dyDescent="0.35">
      <c r="A83" s="93" t="s">
        <v>24</v>
      </c>
      <c r="E83" s="52"/>
      <c r="F83" s="66"/>
      <c r="G83" s="66"/>
      <c r="H83" s="66"/>
      <c r="I83" s="206"/>
    </row>
    <row r="84" spans="1:9" ht="14" thickBot="1" x14ac:dyDescent="0.4">
      <c r="A84" s="105" t="s">
        <v>25</v>
      </c>
      <c r="E84" s="149">
        <f>SUM(E83:E83)</f>
        <v>0</v>
      </c>
      <c r="F84" s="66"/>
      <c r="G84" s="66"/>
      <c r="H84" s="66"/>
      <c r="I84" s="206"/>
    </row>
    <row r="85" spans="1:9" x14ac:dyDescent="0.35">
      <c r="E85" s="45"/>
      <c r="F85" s="66"/>
      <c r="G85" s="66"/>
      <c r="H85" s="66"/>
      <c r="I85" s="206"/>
    </row>
    <row r="86" spans="1:9" ht="14.5" x14ac:dyDescent="0.35">
      <c r="A86" s="105" t="s">
        <v>26</v>
      </c>
      <c r="E86" s="45"/>
      <c r="F86" s="66"/>
      <c r="G86" s="66"/>
      <c r="H86" s="66"/>
      <c r="I86" s="208" t="s">
        <v>253</v>
      </c>
    </row>
    <row r="87" spans="1:9" x14ac:dyDescent="0.35">
      <c r="A87" s="93" t="s">
        <v>67</v>
      </c>
      <c r="E87" s="147"/>
      <c r="F87" s="66"/>
      <c r="G87" s="66"/>
      <c r="H87" s="66"/>
      <c r="I87" s="206"/>
    </row>
    <row r="88" spans="1:9" x14ac:dyDescent="0.35">
      <c r="A88" s="93" t="s">
        <v>97</v>
      </c>
      <c r="E88" s="46"/>
      <c r="F88" s="66"/>
      <c r="G88" s="66"/>
      <c r="H88" s="66"/>
      <c r="I88" s="206"/>
    </row>
    <row r="89" spans="1:9" ht="14" thickBot="1" x14ac:dyDescent="0.4">
      <c r="A89" s="105" t="s">
        <v>27</v>
      </c>
      <c r="E89" s="149">
        <f>SUM(E87:E88)</f>
        <v>0</v>
      </c>
      <c r="F89" s="66"/>
      <c r="G89" s="66"/>
      <c r="H89" s="66"/>
      <c r="I89" s="206"/>
    </row>
    <row r="90" spans="1:9" x14ac:dyDescent="0.35">
      <c r="A90" s="22"/>
      <c r="E90" s="49"/>
      <c r="F90" s="66"/>
      <c r="G90" s="66"/>
      <c r="H90" s="66"/>
      <c r="I90" s="206"/>
    </row>
    <row r="91" spans="1:9" ht="14" thickBot="1" x14ac:dyDescent="0.4">
      <c r="A91" s="105" t="s">
        <v>112</v>
      </c>
      <c r="E91" s="145">
        <f>SUM(E45+E54+E60+E65+E75+E80-E84+E89)</f>
        <v>0</v>
      </c>
      <c r="F91" s="66"/>
      <c r="G91" s="66"/>
      <c r="H91" s="66"/>
      <c r="I91" s="206"/>
    </row>
    <row r="92" spans="1:9" x14ac:dyDescent="0.35">
      <c r="E92" s="45"/>
      <c r="F92" s="66"/>
      <c r="G92" s="66"/>
      <c r="H92" s="66"/>
      <c r="I92" s="206"/>
    </row>
    <row r="93" spans="1:9" ht="16" thickBot="1" x14ac:dyDescent="0.4">
      <c r="A93" s="115" t="s">
        <v>111</v>
      </c>
      <c r="E93" s="72">
        <f>+E32-E91</f>
        <v>0</v>
      </c>
      <c r="F93" s="66"/>
      <c r="G93" s="66"/>
      <c r="H93" s="66"/>
      <c r="I93" s="206"/>
    </row>
    <row r="94" spans="1:9" ht="14" thickTop="1" x14ac:dyDescent="0.35">
      <c r="F94" s="66"/>
      <c r="G94" s="66"/>
      <c r="H94" s="66"/>
      <c r="I94" s="206"/>
    </row>
    <row r="95" spans="1:9" x14ac:dyDescent="0.35">
      <c r="F95" s="66"/>
      <c r="G95" s="66"/>
      <c r="H95" s="66"/>
      <c r="I95" s="206"/>
    </row>
    <row r="96" spans="1:9" x14ac:dyDescent="0.35">
      <c r="F96" s="66"/>
      <c r="G96" s="66"/>
      <c r="H96" s="66"/>
      <c r="I96" s="206"/>
    </row>
    <row r="97" spans="1:9" s="57" customFormat="1" ht="15" customHeight="1" x14ac:dyDescent="0.45">
      <c r="A97" s="85"/>
      <c r="B97" s="83"/>
      <c r="C97" s="83"/>
      <c r="D97" s="84"/>
      <c r="E97" s="83"/>
      <c r="F97" s="80"/>
      <c r="G97" s="80"/>
      <c r="H97" s="80"/>
      <c r="I97" s="210"/>
    </row>
    <row r="98" spans="1:9" s="57" customFormat="1" ht="21" customHeight="1" x14ac:dyDescent="0.45">
      <c r="A98" s="99" t="s">
        <v>87</v>
      </c>
      <c r="B98" s="19"/>
      <c r="C98" s="19"/>
      <c r="D98" s="19"/>
      <c r="E98" s="41"/>
      <c r="F98" s="80"/>
      <c r="G98" s="80"/>
      <c r="H98" s="80"/>
      <c r="I98" s="208" t="s">
        <v>253</v>
      </c>
    </row>
    <row r="99" spans="1:9" s="57" customFormat="1" ht="15" customHeight="1" x14ac:dyDescent="0.35">
      <c r="A99" s="263" t="s">
        <v>264</v>
      </c>
      <c r="B99" s="264"/>
      <c r="C99" s="264"/>
      <c r="D99" s="264"/>
      <c r="E99" s="264"/>
      <c r="F99" s="80"/>
      <c r="G99" s="80"/>
      <c r="H99" s="80"/>
      <c r="I99" s="210"/>
    </row>
    <row r="100" spans="1:9" s="57" customFormat="1" ht="15" customHeight="1" x14ac:dyDescent="0.35">
      <c r="A100" s="264"/>
      <c r="B100" s="264"/>
      <c r="C100" s="264"/>
      <c r="D100" s="264"/>
      <c r="E100" s="264"/>
      <c r="F100" s="80"/>
      <c r="G100" s="80"/>
      <c r="H100" s="80"/>
      <c r="I100" s="210"/>
    </row>
    <row r="101" spans="1:9" s="57" customFormat="1" ht="15" customHeight="1" x14ac:dyDescent="0.35">
      <c r="A101" s="264"/>
      <c r="B101" s="264"/>
      <c r="C101" s="264"/>
      <c r="D101" s="264"/>
      <c r="E101" s="264"/>
      <c r="F101" s="80"/>
      <c r="G101" s="80"/>
      <c r="H101" s="80"/>
      <c r="I101" s="210"/>
    </row>
    <row r="102" spans="1:9" s="57" customFormat="1" ht="15" customHeight="1" x14ac:dyDescent="0.35">
      <c r="A102" s="264"/>
      <c r="B102" s="264"/>
      <c r="C102" s="264"/>
      <c r="D102" s="264"/>
      <c r="E102" s="264"/>
      <c r="F102" s="80"/>
      <c r="G102" s="80"/>
      <c r="H102" s="80"/>
      <c r="I102" s="210"/>
    </row>
    <row r="103" spans="1:9" s="57" customFormat="1" ht="15" customHeight="1" x14ac:dyDescent="0.35">
      <c r="A103" s="264"/>
      <c r="B103" s="264"/>
      <c r="C103" s="264"/>
      <c r="D103" s="264"/>
      <c r="E103" s="264"/>
      <c r="F103" s="80"/>
      <c r="G103" s="80"/>
      <c r="H103" s="80"/>
      <c r="I103" s="210"/>
    </row>
    <row r="104" spans="1:9" s="57" customFormat="1" ht="15" customHeight="1" x14ac:dyDescent="0.35">
      <c r="A104" s="264"/>
      <c r="B104" s="264"/>
      <c r="C104" s="264"/>
      <c r="D104" s="264"/>
      <c r="E104" s="264"/>
      <c r="F104" s="80"/>
      <c r="G104" s="80"/>
      <c r="H104" s="80"/>
      <c r="I104" s="210"/>
    </row>
    <row r="105" spans="1:9" s="57" customFormat="1" ht="15" customHeight="1" x14ac:dyDescent="0.35">
      <c r="A105" s="264"/>
      <c r="B105" s="264"/>
      <c r="C105" s="264"/>
      <c r="D105" s="264"/>
      <c r="E105" s="264"/>
      <c r="F105" s="80"/>
      <c r="G105" s="80"/>
      <c r="H105" s="80"/>
      <c r="I105" s="210"/>
    </row>
    <row r="106" spans="1:9" s="57" customFormat="1" ht="15" customHeight="1" x14ac:dyDescent="0.35">
      <c r="A106" s="264"/>
      <c r="B106" s="264"/>
      <c r="C106" s="264"/>
      <c r="D106" s="264"/>
      <c r="E106" s="264"/>
      <c r="F106" s="80"/>
      <c r="G106" s="80"/>
      <c r="H106" s="80"/>
      <c r="I106" s="210"/>
    </row>
    <row r="107" spans="1:9" s="57" customFormat="1" ht="15" customHeight="1" x14ac:dyDescent="0.35">
      <c r="A107" s="86"/>
      <c r="B107" s="86"/>
      <c r="C107" s="86"/>
      <c r="D107" s="86"/>
      <c r="E107" s="86"/>
      <c r="F107" s="80"/>
      <c r="G107" s="80"/>
      <c r="H107" s="80"/>
      <c r="I107" s="210"/>
    </row>
    <row r="108" spans="1:9" ht="20.5" x14ac:dyDescent="0.45">
      <c r="A108" s="99" t="s">
        <v>121</v>
      </c>
      <c r="B108" s="109"/>
      <c r="C108" s="109"/>
      <c r="D108" s="109"/>
      <c r="E108" s="109"/>
      <c r="I108" s="208" t="s">
        <v>253</v>
      </c>
    </row>
    <row r="109" spans="1:9" ht="14.5" customHeight="1" x14ac:dyDescent="0.45">
      <c r="A109" s="99"/>
      <c r="B109" s="109"/>
      <c r="C109" s="109"/>
      <c r="D109" s="109"/>
      <c r="E109" s="109"/>
      <c r="I109" s="208"/>
    </row>
    <row r="110" spans="1:9" x14ac:dyDescent="0.35">
      <c r="A110" s="111" t="s">
        <v>134</v>
      </c>
      <c r="B110" s="109"/>
      <c r="C110" s="109"/>
      <c r="D110" s="109"/>
      <c r="E110" s="73">
        <f>E32</f>
        <v>0</v>
      </c>
      <c r="I110" s="206"/>
    </row>
    <row r="111" spans="1:9" x14ac:dyDescent="0.35">
      <c r="A111" s="111"/>
      <c r="B111" s="109"/>
      <c r="C111" s="109"/>
      <c r="D111" s="109"/>
      <c r="E111" s="109"/>
      <c r="I111" s="206"/>
    </row>
    <row r="112" spans="1:9" x14ac:dyDescent="0.35">
      <c r="A112" s="111" t="s">
        <v>135</v>
      </c>
      <c r="B112" s="109"/>
      <c r="C112" s="109"/>
      <c r="D112" s="109"/>
      <c r="E112" s="73">
        <f>E93</f>
        <v>0</v>
      </c>
      <c r="I112" s="206"/>
    </row>
    <row r="113" spans="1:9" x14ac:dyDescent="0.35">
      <c r="A113" s="111"/>
      <c r="B113" s="109"/>
      <c r="C113" s="109"/>
      <c r="D113" s="109"/>
      <c r="E113" s="109"/>
      <c r="I113" s="206"/>
    </row>
    <row r="114" spans="1:9" x14ac:dyDescent="0.35">
      <c r="A114" s="111" t="s">
        <v>136</v>
      </c>
      <c r="B114" s="109"/>
      <c r="C114" s="109"/>
      <c r="D114" s="109"/>
      <c r="E114" s="74" t="str">
        <f>IF(E110&gt;0,E93*100/E110,"")</f>
        <v/>
      </c>
      <c r="I114" s="206"/>
    </row>
    <row r="115" spans="1:9" x14ac:dyDescent="0.35">
      <c r="A115" s="111"/>
      <c r="B115" s="109"/>
      <c r="C115" s="109"/>
      <c r="D115" s="109"/>
      <c r="E115" s="109"/>
      <c r="I115" s="206"/>
    </row>
    <row r="116" spans="1:9" ht="27" x14ac:dyDescent="0.35">
      <c r="A116" s="124" t="s">
        <v>192</v>
      </c>
      <c r="B116" s="109"/>
      <c r="C116" s="109"/>
      <c r="D116" s="109"/>
      <c r="E116" s="116"/>
      <c r="I116" s="206"/>
    </row>
    <row r="117" spans="1:9" x14ac:dyDescent="0.35">
      <c r="A117" s="111"/>
      <c r="B117" s="109"/>
      <c r="C117" s="109"/>
      <c r="D117" s="109"/>
      <c r="E117" s="109"/>
      <c r="I117" s="206"/>
    </row>
    <row r="118" spans="1:9" ht="27" x14ac:dyDescent="0.35">
      <c r="A118" s="124" t="s">
        <v>193</v>
      </c>
      <c r="B118" s="109"/>
      <c r="C118" s="109"/>
      <c r="D118" s="109"/>
      <c r="E118" s="116"/>
      <c r="I118" s="206"/>
    </row>
    <row r="119" spans="1:9" x14ac:dyDescent="0.35">
      <c r="A119" s="111"/>
      <c r="B119" s="109"/>
      <c r="C119" s="109"/>
      <c r="D119" s="109"/>
      <c r="E119" s="109"/>
      <c r="I119" s="206"/>
    </row>
    <row r="120" spans="1:9" ht="27" x14ac:dyDescent="0.35">
      <c r="A120" s="124" t="s">
        <v>194</v>
      </c>
      <c r="B120" s="109"/>
      <c r="C120" s="109"/>
      <c r="D120" s="109"/>
      <c r="E120" s="116"/>
      <c r="I120" s="206"/>
    </row>
    <row r="121" spans="1:9" x14ac:dyDescent="0.35">
      <c r="A121" s="111"/>
      <c r="B121" s="109"/>
      <c r="C121" s="109"/>
      <c r="D121" s="109"/>
      <c r="E121" s="109"/>
      <c r="I121" s="206"/>
    </row>
    <row r="122" spans="1:9" ht="27" x14ac:dyDescent="0.35">
      <c r="A122" s="124" t="s">
        <v>149</v>
      </c>
      <c r="B122" s="109"/>
      <c r="C122" s="109"/>
      <c r="D122" s="109"/>
      <c r="E122" s="116"/>
      <c r="I122" s="206"/>
    </row>
    <row r="123" spans="1:9" x14ac:dyDescent="0.35">
      <c r="A123" s="111"/>
      <c r="B123" s="109"/>
      <c r="C123" s="109"/>
      <c r="D123" s="109"/>
      <c r="E123" s="109"/>
      <c r="I123" s="206"/>
    </row>
    <row r="124" spans="1:9" x14ac:dyDescent="0.35">
      <c r="A124" s="124" t="s">
        <v>175</v>
      </c>
      <c r="B124" s="109"/>
      <c r="C124" s="109"/>
      <c r="D124" s="109"/>
      <c r="E124" s="116"/>
      <c r="I124" s="206"/>
    </row>
    <row r="125" spans="1:9" x14ac:dyDescent="0.35">
      <c r="A125" s="111"/>
      <c r="B125" s="109"/>
      <c r="C125" s="109"/>
      <c r="D125" s="109"/>
      <c r="E125" s="109"/>
      <c r="I125" s="206"/>
    </row>
    <row r="126" spans="1:9" x14ac:dyDescent="0.35">
      <c r="A126" s="111" t="s">
        <v>137</v>
      </c>
      <c r="B126" s="109"/>
      <c r="C126" s="109"/>
      <c r="D126" s="109"/>
      <c r="E126" s="73">
        <f>E39</f>
        <v>0</v>
      </c>
      <c r="I126" s="206"/>
    </row>
    <row r="127" spans="1:9" x14ac:dyDescent="0.35">
      <c r="A127" s="111"/>
      <c r="B127" s="109"/>
      <c r="C127" s="109"/>
      <c r="D127" s="109"/>
      <c r="E127" s="109"/>
      <c r="I127" s="206"/>
    </row>
    <row r="128" spans="1:9" x14ac:dyDescent="0.35">
      <c r="A128" s="111" t="s">
        <v>138</v>
      </c>
      <c r="B128" s="109"/>
      <c r="C128" s="109"/>
      <c r="D128" s="109"/>
      <c r="E128" s="73">
        <f>E44</f>
        <v>0</v>
      </c>
      <c r="I128" s="206"/>
    </row>
    <row r="129" spans="1:9" x14ac:dyDescent="0.35">
      <c r="A129" s="111"/>
      <c r="B129" s="109"/>
      <c r="C129" s="109"/>
      <c r="D129" s="109"/>
      <c r="E129" s="109"/>
      <c r="I129" s="206"/>
    </row>
    <row r="130" spans="1:9" x14ac:dyDescent="0.35">
      <c r="A130" s="111" t="s">
        <v>139</v>
      </c>
      <c r="B130" s="109"/>
      <c r="C130" s="109"/>
      <c r="D130" s="109"/>
      <c r="E130" s="73">
        <f>E40+E41</f>
        <v>0</v>
      </c>
      <c r="I130" s="206"/>
    </row>
    <row r="131" spans="1:9" x14ac:dyDescent="0.35">
      <c r="A131" s="111"/>
      <c r="B131" s="109"/>
      <c r="C131" s="109"/>
      <c r="D131" s="109"/>
      <c r="E131" s="109"/>
      <c r="I131" s="206"/>
    </row>
    <row r="132" spans="1:9" x14ac:dyDescent="0.35">
      <c r="A132" s="111" t="s">
        <v>140</v>
      </c>
      <c r="B132" s="109"/>
      <c r="C132" s="109"/>
      <c r="D132" s="109"/>
      <c r="E132" s="73">
        <f>E43</f>
        <v>0</v>
      </c>
      <c r="I132" s="206"/>
    </row>
    <row r="133" spans="1:9" x14ac:dyDescent="0.35">
      <c r="A133" s="111"/>
      <c r="B133" s="109"/>
      <c r="C133" s="109"/>
      <c r="D133" s="109"/>
      <c r="E133" s="109"/>
      <c r="I133" s="206"/>
    </row>
    <row r="134" spans="1:9" x14ac:dyDescent="0.35">
      <c r="A134" s="111" t="s">
        <v>195</v>
      </c>
      <c r="B134" s="109"/>
      <c r="C134" s="109"/>
      <c r="D134" s="109"/>
      <c r="E134" s="73">
        <f>E42</f>
        <v>0</v>
      </c>
      <c r="I134" s="206"/>
    </row>
    <row r="135" spans="1:9" x14ac:dyDescent="0.35">
      <c r="A135" s="111"/>
      <c r="B135" s="109"/>
      <c r="C135" s="109"/>
      <c r="D135" s="109"/>
      <c r="E135" s="109"/>
      <c r="I135" s="206"/>
    </row>
    <row r="136" spans="1:9" x14ac:dyDescent="0.35">
      <c r="A136" s="111" t="s">
        <v>141</v>
      </c>
      <c r="B136" s="109"/>
      <c r="C136" s="109"/>
      <c r="D136" s="109"/>
      <c r="E136" s="73">
        <f>E65</f>
        <v>0</v>
      </c>
      <c r="I136" s="206"/>
    </row>
    <row r="137" spans="1:9" x14ac:dyDescent="0.35">
      <c r="A137" s="111"/>
      <c r="B137" s="109"/>
      <c r="C137" s="109"/>
      <c r="D137" s="109"/>
      <c r="E137" s="109"/>
      <c r="I137" s="206"/>
    </row>
    <row r="138" spans="1:9" x14ac:dyDescent="0.35">
      <c r="A138" s="111" t="s">
        <v>142</v>
      </c>
      <c r="B138" s="109"/>
      <c r="C138" s="109"/>
      <c r="D138" s="109"/>
      <c r="E138" s="74" t="str">
        <f>IF(E110&gt;0,E45*100/E110,"")</f>
        <v/>
      </c>
      <c r="I138" s="206"/>
    </row>
    <row r="139" spans="1:9" x14ac:dyDescent="0.35">
      <c r="A139" s="111"/>
      <c r="B139" s="109"/>
      <c r="C139" s="109"/>
      <c r="D139" s="109"/>
      <c r="E139" s="109"/>
      <c r="I139" s="206"/>
    </row>
    <row r="140" spans="1:9" x14ac:dyDescent="0.35">
      <c r="A140" s="111" t="s">
        <v>143</v>
      </c>
      <c r="B140" s="109"/>
      <c r="C140" s="109"/>
      <c r="D140" s="109"/>
      <c r="E140" s="74" t="str">
        <f>IF(E110&gt;0,E65*100/E110,"")</f>
        <v/>
      </c>
      <c r="I140" s="206"/>
    </row>
    <row r="141" spans="1:9" x14ac:dyDescent="0.35">
      <c r="A141" s="111"/>
      <c r="B141" s="109"/>
      <c r="C141" s="109"/>
      <c r="D141" s="109"/>
      <c r="E141" s="109"/>
      <c r="I141" s="206"/>
    </row>
    <row r="142" spans="1:9" x14ac:dyDescent="0.35">
      <c r="A142" s="123" t="s">
        <v>144</v>
      </c>
      <c r="B142" s="109"/>
      <c r="C142" s="109"/>
      <c r="D142" s="109"/>
      <c r="E142" s="74" t="str">
        <f>IF(E110&gt;0,E60*100/E110,"")</f>
        <v/>
      </c>
      <c r="I142" s="206"/>
    </row>
    <row r="143" spans="1:9" x14ac:dyDescent="0.35">
      <c r="A143" s="111"/>
      <c r="B143" s="109"/>
      <c r="C143" s="109"/>
      <c r="D143" s="109"/>
      <c r="E143" s="109"/>
      <c r="I143" s="206"/>
    </row>
    <row r="144" spans="1:9" x14ac:dyDescent="0.35">
      <c r="A144" s="123" t="s">
        <v>145</v>
      </c>
      <c r="B144" s="109"/>
      <c r="C144" s="109"/>
      <c r="D144" s="109"/>
      <c r="E144" s="74" t="str">
        <f>IF(E110&gt;0,E54*100/E110,"")</f>
        <v/>
      </c>
      <c r="I144" s="206"/>
    </row>
    <row r="145" spans="1:10" x14ac:dyDescent="0.35">
      <c r="A145" s="111"/>
      <c r="B145" s="109"/>
      <c r="C145" s="109"/>
      <c r="D145" s="109"/>
      <c r="E145" s="109"/>
      <c r="I145" s="206"/>
    </row>
    <row r="146" spans="1:10" x14ac:dyDescent="0.35">
      <c r="A146" s="111" t="s">
        <v>146</v>
      </c>
      <c r="B146" s="109"/>
      <c r="C146" s="109"/>
      <c r="D146" s="109"/>
      <c r="E146" s="74" t="str">
        <f>IF(E110&gt;0,(E75+E87+E78)*100/E110,"")</f>
        <v/>
      </c>
      <c r="I146" s="206"/>
    </row>
    <row r="147" spans="1:10" x14ac:dyDescent="0.35">
      <c r="A147" s="111"/>
      <c r="B147" s="109"/>
      <c r="C147" s="109"/>
      <c r="D147" s="109"/>
      <c r="E147" s="109"/>
      <c r="I147" s="206"/>
    </row>
    <row r="148" spans="1:10" ht="14.5" customHeight="1" x14ac:dyDescent="0.35">
      <c r="A148" s="124" t="s">
        <v>150</v>
      </c>
      <c r="B148" s="109"/>
      <c r="C148" s="109"/>
      <c r="D148" s="109"/>
      <c r="E148" s="116"/>
      <c r="I148" s="206"/>
    </row>
    <row r="149" spans="1:10" x14ac:dyDescent="0.35">
      <c r="A149" s="109"/>
      <c r="B149" s="109"/>
      <c r="C149" s="109"/>
      <c r="D149" s="109"/>
      <c r="E149" s="109"/>
      <c r="I149" s="206"/>
    </row>
    <row r="150" spans="1:10" x14ac:dyDescent="0.35">
      <c r="A150" s="25"/>
      <c r="B150" s="25"/>
      <c r="C150" s="25"/>
      <c r="D150" s="25"/>
      <c r="E150" s="25"/>
      <c r="I150" s="112"/>
      <c r="J150" s="53"/>
    </row>
    <row r="151" spans="1:10" x14ac:dyDescent="0.35">
      <c r="A151" s="25"/>
      <c r="B151" s="25"/>
      <c r="C151" s="25"/>
      <c r="D151" s="25"/>
      <c r="E151" s="73"/>
      <c r="I151" s="112"/>
      <c r="J151" s="53"/>
    </row>
    <row r="152" spans="1:10" x14ac:dyDescent="0.35">
      <c r="I152" s="112"/>
      <c r="J152" s="53"/>
    </row>
    <row r="153" spans="1:10" ht="15.5" x14ac:dyDescent="0.35">
      <c r="A153" s="61"/>
      <c r="I153" s="112"/>
      <c r="J153" s="53"/>
    </row>
    <row r="154" spans="1:10" x14ac:dyDescent="0.35">
      <c r="I154" s="112"/>
      <c r="J154" s="53"/>
    </row>
    <row r="155" spans="1:10" x14ac:dyDescent="0.35">
      <c r="E155" s="75"/>
    </row>
  </sheetData>
  <sheetProtection algorithmName="SHA-512" hashValue="tCq7khBupZFeUPH2274nmWbZH4++eNrTptU9PGx82clcEcxZLIPgEuhXLQjzuAeISKHSwPKvSZ8oLUCvHytVJA==" saltValue="ZiuGrI5DxTnH+CzGDNpVDA==" spinCount="100000" sheet="1" objects="1" scenarios="1"/>
  <mergeCells count="3">
    <mergeCell ref="A1:E1"/>
    <mergeCell ref="A3:D3"/>
    <mergeCell ref="A99:E106"/>
  </mergeCells>
  <hyperlinks>
    <hyperlink ref="I15" location="'GUIDE PRIVAT'!A7" display="GUIDE PRIVAT" xr:uid="{00000000-0004-0000-0300-000000000000}"/>
    <hyperlink ref="I3" location="INDHOLDSFORTEGNELSE!A1" display="INDHOLDSFORTEGNELSE" xr:uid="{00000000-0004-0000-0300-000001000000}"/>
    <hyperlink ref="I5" location="'OVERORDNET GUIDE'!A1" display="OVERORDNET GUIDE" xr:uid="{00000000-0004-0000-0300-000002000000}"/>
    <hyperlink ref="I7" location="'GUIDE PRIVAT'!A1" display="GUIDE PRIVAT" xr:uid="{00000000-0004-0000-0300-000003000000}"/>
    <hyperlink ref="I38" location="'GUIDE PRIVAT'!A11" display="GUIDE PRIVAT" xr:uid="{00000000-0004-0000-0300-000004000000}"/>
    <hyperlink ref="I47" location="'GUIDE PRIVAT'!A21" display="GUIDE PRIVAT" xr:uid="{00000000-0004-0000-0300-000005000000}"/>
    <hyperlink ref="I56" location="'GUIDE PRIVAT'!A30" display="GUIDE PRIVAT" xr:uid="{00000000-0004-0000-0300-000006000000}"/>
    <hyperlink ref="I62" location="'GUIDE PRIVAT'!A35" display="GUIDE PRIVAT" xr:uid="{00000000-0004-0000-0300-000007000000}"/>
    <hyperlink ref="I67" location="'GUIDE PRIVAT'!A39" display="GUIDE PRIVAT" xr:uid="{00000000-0004-0000-0300-000008000000}"/>
    <hyperlink ref="I77" location="'GUIDE PRIVAT'!A45" display="GUIDE PRIVAT" xr:uid="{00000000-0004-0000-0300-000009000000}"/>
    <hyperlink ref="I82" location="'GUIDE PRIVAT'!A48" display="GUIDE PRIVAT" xr:uid="{00000000-0004-0000-0300-00000A000000}"/>
    <hyperlink ref="I86" location="'GUIDE PRIVAT'!A51" display="GUIDE PRIVAT" xr:uid="{00000000-0004-0000-0300-00000B000000}"/>
    <hyperlink ref="I98" location="'GUIDE PRIVAT'!A57" display="GUIDE PRIVAT" xr:uid="{00000000-0004-0000-0300-00000C000000}"/>
    <hyperlink ref="I108" location="'GUIDE PRIVAT'!A60" display="GUIDE PRIVAT" xr:uid="{00000000-0004-0000-0300-00000D000000}"/>
    <hyperlink ref="I9" location="KONCERNNOTE!A1" display="LINK TIL KONCERNNOTE" xr:uid="{00000000-0004-0000-0300-00000E000000}"/>
    <hyperlink ref="I17" location="'+5 YDELSER PRIVAT'!A1" display="LINK TIL FANEN &quot;+5 YDELSER PRIVAT&quot;" xr:uid="{00000000-0004-0000-0300-00000F000000}"/>
    <hyperlink ref="I69" location="'FLERE EJENDOMME-LEJEMÅL'!A1" display="LINK TIL FANEN &quot;FLERE EJENDOMME-LEJEMÅL" xr:uid="{00000000-0004-0000-0300-00001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2"/>
  <sheetViews>
    <sheetView topLeftCell="A3" workbookViewId="0">
      <selection activeCell="P8" sqref="P8"/>
    </sheetView>
  </sheetViews>
  <sheetFormatPr defaultColWidth="8.81640625" defaultRowHeight="14.5" x14ac:dyDescent="0.35"/>
  <cols>
    <col min="1" max="1" width="43.54296875" style="177" customWidth="1"/>
    <col min="2" max="2" width="1.7265625" style="178" customWidth="1"/>
    <col min="3" max="3" width="9.26953125" style="177" bestFit="1" customWidth="1"/>
    <col min="4" max="4" width="8.81640625" style="177"/>
    <col min="5" max="5" width="9" style="177" customWidth="1"/>
    <col min="6" max="6" width="18.7265625" style="177" customWidth="1"/>
    <col min="7" max="7" width="1.7265625" style="178" customWidth="1"/>
    <col min="8" max="8" width="18.7265625" style="177" customWidth="1"/>
    <col min="9" max="9" width="1.7265625" style="178" customWidth="1"/>
    <col min="10" max="10" width="18.7265625" style="177" customWidth="1"/>
    <col min="11" max="11" width="1.7265625" style="178" customWidth="1"/>
    <col min="12" max="12" width="18.7265625" style="177" customWidth="1"/>
    <col min="13" max="13" width="1.7265625" style="178" customWidth="1"/>
    <col min="14" max="14" width="18.7265625" style="177" customWidth="1"/>
    <col min="15" max="15" width="1.7265625" style="178" customWidth="1"/>
    <col min="16" max="16" width="18.7265625" style="177" customWidth="1"/>
    <col min="17" max="17" width="8.81640625" style="177"/>
    <col min="18" max="18" width="26" style="177" customWidth="1"/>
    <col min="19" max="16384" width="8.81640625" style="177"/>
  </cols>
  <sheetData>
    <row r="1" spans="1:18" ht="18.5" x14ac:dyDescent="0.35">
      <c r="A1" s="267" t="s">
        <v>196</v>
      </c>
      <c r="B1" s="267"/>
      <c r="C1" s="267"/>
      <c r="D1" s="267"/>
      <c r="E1" s="267"/>
      <c r="F1" s="267"/>
      <c r="R1" s="208"/>
    </row>
    <row r="2" spans="1:18" ht="73.5" customHeight="1" x14ac:dyDescent="0.45">
      <c r="A2" s="186" t="s">
        <v>191</v>
      </c>
      <c r="B2" s="188"/>
      <c r="C2" s="189" t="s">
        <v>190</v>
      </c>
      <c r="D2" s="189"/>
      <c r="E2" s="189"/>
      <c r="F2" s="186" t="s">
        <v>189</v>
      </c>
      <c r="G2" s="188"/>
      <c r="H2" s="186" t="s">
        <v>99</v>
      </c>
      <c r="I2" s="187"/>
      <c r="J2" s="186" t="s">
        <v>100</v>
      </c>
      <c r="K2" s="187"/>
      <c r="L2" s="186" t="s">
        <v>92</v>
      </c>
      <c r="M2" s="187"/>
      <c r="N2" s="186" t="s">
        <v>19</v>
      </c>
      <c r="O2" s="187"/>
      <c r="P2" s="230" t="s">
        <v>188</v>
      </c>
      <c r="R2" s="203" t="s">
        <v>251</v>
      </c>
    </row>
    <row r="3" spans="1:18" x14ac:dyDescent="0.35">
      <c r="A3" s="240" t="s">
        <v>55</v>
      </c>
      <c r="B3" s="185"/>
      <c r="C3" s="239"/>
      <c r="D3" s="183" t="s">
        <v>8</v>
      </c>
      <c r="E3" s="182" t="str">
        <f t="shared" ref="E3:E22" si="0">IF(F3&gt;0,F3/C3,"")</f>
        <v/>
      </c>
      <c r="F3" s="236"/>
      <c r="G3" s="184"/>
      <c r="H3" s="237"/>
      <c r="J3" s="237"/>
      <c r="L3" s="237"/>
      <c r="N3" s="238"/>
      <c r="P3" s="227">
        <f t="shared" ref="P3:P22" si="1">+F3+H3+J3+L3+N3</f>
        <v>0</v>
      </c>
      <c r="R3" s="208" t="s">
        <v>116</v>
      </c>
    </row>
    <row r="4" spans="1:18" x14ac:dyDescent="0.35">
      <c r="A4" s="241" t="s">
        <v>56</v>
      </c>
      <c r="C4" s="236"/>
      <c r="D4" s="183" t="s">
        <v>8</v>
      </c>
      <c r="E4" s="182" t="str">
        <f t="shared" si="0"/>
        <v/>
      </c>
      <c r="F4" s="236"/>
      <c r="G4" s="184"/>
      <c r="H4" s="237"/>
      <c r="J4" s="237"/>
      <c r="L4" s="237"/>
      <c r="N4" s="238"/>
      <c r="P4" s="227">
        <f t="shared" si="1"/>
        <v>0</v>
      </c>
      <c r="R4" s="205"/>
    </row>
    <row r="5" spans="1:18" x14ac:dyDescent="0.35">
      <c r="A5" s="241" t="s">
        <v>57</v>
      </c>
      <c r="C5" s="237"/>
      <c r="D5" s="183" t="s">
        <v>8</v>
      </c>
      <c r="E5" s="182" t="str">
        <f t="shared" si="0"/>
        <v/>
      </c>
      <c r="F5" s="237"/>
      <c r="H5" s="237"/>
      <c r="J5" s="237"/>
      <c r="L5" s="237"/>
      <c r="N5" s="238"/>
      <c r="P5" s="227">
        <f t="shared" si="1"/>
        <v>0</v>
      </c>
      <c r="R5" s="208" t="s">
        <v>252</v>
      </c>
    </row>
    <row r="6" spans="1:18" x14ac:dyDescent="0.35">
      <c r="A6" s="241" t="s">
        <v>58</v>
      </c>
      <c r="C6" s="237"/>
      <c r="D6" s="183" t="s">
        <v>8</v>
      </c>
      <c r="E6" s="182" t="str">
        <f t="shared" si="0"/>
        <v/>
      </c>
      <c r="F6" s="237"/>
      <c r="H6" s="237"/>
      <c r="J6" s="237"/>
      <c r="L6" s="237"/>
      <c r="N6" s="238"/>
      <c r="P6" s="227">
        <f t="shared" si="1"/>
        <v>0</v>
      </c>
      <c r="R6" s="207"/>
    </row>
    <row r="7" spans="1:18" x14ac:dyDescent="0.35">
      <c r="A7" s="241" t="s">
        <v>59</v>
      </c>
      <c r="C7" s="237"/>
      <c r="D7" s="183" t="s">
        <v>8</v>
      </c>
      <c r="E7" s="182" t="str">
        <f t="shared" si="0"/>
        <v/>
      </c>
      <c r="F7" s="237"/>
      <c r="H7" s="237"/>
      <c r="J7" s="237"/>
      <c r="L7" s="237"/>
      <c r="N7" s="238"/>
      <c r="P7" s="227">
        <f t="shared" si="1"/>
        <v>0</v>
      </c>
      <c r="R7" s="208" t="s">
        <v>253</v>
      </c>
    </row>
    <row r="8" spans="1:18" x14ac:dyDescent="0.35">
      <c r="A8" s="241" t="s">
        <v>187</v>
      </c>
      <c r="C8" s="237"/>
      <c r="D8" s="183" t="s">
        <v>8</v>
      </c>
      <c r="E8" s="182" t="str">
        <f t="shared" si="0"/>
        <v/>
      </c>
      <c r="F8" s="237"/>
      <c r="H8" s="237"/>
      <c r="J8" s="237"/>
      <c r="L8" s="237"/>
      <c r="N8" s="238"/>
      <c r="P8" s="227">
        <f t="shared" si="1"/>
        <v>0</v>
      </c>
      <c r="R8" s="208"/>
    </row>
    <row r="9" spans="1:18" x14ac:dyDescent="0.35">
      <c r="A9" s="241" t="s">
        <v>186</v>
      </c>
      <c r="C9" s="237"/>
      <c r="D9" s="183" t="s">
        <v>8</v>
      </c>
      <c r="E9" s="182" t="str">
        <f t="shared" si="0"/>
        <v/>
      </c>
      <c r="F9" s="237"/>
      <c r="H9" s="237"/>
      <c r="J9" s="237"/>
      <c r="L9" s="237"/>
      <c r="N9" s="238"/>
      <c r="P9" s="227">
        <f t="shared" si="1"/>
        <v>0</v>
      </c>
      <c r="R9" s="221" t="s">
        <v>297</v>
      </c>
    </row>
    <row r="10" spans="1:18" x14ac:dyDescent="0.35">
      <c r="A10" s="242" t="s">
        <v>185</v>
      </c>
      <c r="C10" s="237"/>
      <c r="D10" s="183" t="s">
        <v>8</v>
      </c>
      <c r="E10" s="182" t="str">
        <f t="shared" si="0"/>
        <v/>
      </c>
      <c r="F10" s="237"/>
      <c r="H10" s="237"/>
      <c r="J10" s="237"/>
      <c r="L10" s="237"/>
      <c r="N10" s="238"/>
      <c r="P10" s="227">
        <f t="shared" si="1"/>
        <v>0</v>
      </c>
      <c r="R10" s="208"/>
    </row>
    <row r="11" spans="1:18" x14ac:dyDescent="0.35">
      <c r="A11" s="241" t="s">
        <v>184</v>
      </c>
      <c r="C11" s="237"/>
      <c r="D11" s="183" t="s">
        <v>8</v>
      </c>
      <c r="E11" s="182" t="str">
        <f t="shared" si="0"/>
        <v/>
      </c>
      <c r="F11" s="237"/>
      <c r="H11" s="237"/>
      <c r="J11" s="237"/>
      <c r="L11" s="237"/>
      <c r="N11" s="238"/>
      <c r="P11" s="227">
        <f t="shared" si="1"/>
        <v>0</v>
      </c>
      <c r="R11" s="221" t="s">
        <v>299</v>
      </c>
    </row>
    <row r="12" spans="1:18" x14ac:dyDescent="0.35">
      <c r="A12" s="241" t="s">
        <v>183</v>
      </c>
      <c r="C12" s="237"/>
      <c r="D12" s="183" t="s">
        <v>8</v>
      </c>
      <c r="E12" s="182" t="str">
        <f t="shared" si="0"/>
        <v/>
      </c>
      <c r="F12" s="237"/>
      <c r="H12" s="237"/>
      <c r="J12" s="237"/>
      <c r="L12" s="237"/>
      <c r="N12" s="238"/>
      <c r="P12" s="227">
        <f t="shared" si="1"/>
        <v>0</v>
      </c>
      <c r="R12" s="208"/>
    </row>
    <row r="13" spans="1:18" x14ac:dyDescent="0.35">
      <c r="A13" s="241" t="s">
        <v>182</v>
      </c>
      <c r="C13" s="237"/>
      <c r="D13" s="183" t="s">
        <v>8</v>
      </c>
      <c r="E13" s="182" t="str">
        <f t="shared" si="0"/>
        <v/>
      </c>
      <c r="F13" s="237"/>
      <c r="H13" s="237"/>
      <c r="J13" s="237"/>
      <c r="L13" s="237"/>
      <c r="N13" s="238"/>
      <c r="P13" s="227">
        <f t="shared" si="1"/>
        <v>0</v>
      </c>
      <c r="R13" s="221" t="s">
        <v>300</v>
      </c>
    </row>
    <row r="14" spans="1:18" x14ac:dyDescent="0.35">
      <c r="A14" s="241" t="s">
        <v>181</v>
      </c>
      <c r="C14" s="237"/>
      <c r="D14" s="183" t="s">
        <v>8</v>
      </c>
      <c r="E14" s="182" t="str">
        <f t="shared" si="0"/>
        <v/>
      </c>
      <c r="F14" s="237"/>
      <c r="H14" s="237"/>
      <c r="J14" s="237"/>
      <c r="L14" s="237"/>
      <c r="N14" s="238"/>
      <c r="P14" s="227">
        <f t="shared" si="1"/>
        <v>0</v>
      </c>
      <c r="R14" s="208"/>
    </row>
    <row r="15" spans="1:18" x14ac:dyDescent="0.35">
      <c r="A15" s="241" t="s">
        <v>180</v>
      </c>
      <c r="C15" s="237"/>
      <c r="D15" s="183" t="s">
        <v>8</v>
      </c>
      <c r="E15" s="182" t="str">
        <f t="shared" si="0"/>
        <v/>
      </c>
      <c r="F15" s="237"/>
      <c r="H15" s="237"/>
      <c r="J15" s="237"/>
      <c r="L15" s="237"/>
      <c r="N15" s="238"/>
      <c r="P15" s="227">
        <f t="shared" si="1"/>
        <v>0</v>
      </c>
      <c r="R15" s="208"/>
    </row>
    <row r="16" spans="1:18" x14ac:dyDescent="0.35">
      <c r="A16" s="241" t="s">
        <v>179</v>
      </c>
      <c r="C16" s="237"/>
      <c r="D16" s="183" t="s">
        <v>8</v>
      </c>
      <c r="E16" s="182" t="str">
        <f t="shared" si="0"/>
        <v/>
      </c>
      <c r="F16" s="237"/>
      <c r="H16" s="237"/>
      <c r="J16" s="237"/>
      <c r="L16" s="237"/>
      <c r="N16" s="238"/>
      <c r="P16" s="227">
        <f t="shared" si="1"/>
        <v>0</v>
      </c>
      <c r="R16" s="208"/>
    </row>
    <row r="17" spans="1:18" x14ac:dyDescent="0.35">
      <c r="A17" s="241" t="s">
        <v>178</v>
      </c>
      <c r="C17" s="237"/>
      <c r="D17" s="183" t="s">
        <v>8</v>
      </c>
      <c r="E17" s="182" t="str">
        <f t="shared" si="0"/>
        <v/>
      </c>
      <c r="F17" s="237"/>
      <c r="H17" s="237"/>
      <c r="J17" s="237"/>
      <c r="L17" s="237"/>
      <c r="N17" s="238"/>
      <c r="P17" s="227">
        <f t="shared" si="1"/>
        <v>0</v>
      </c>
      <c r="R17" s="208"/>
    </row>
    <row r="18" spans="1:18" x14ac:dyDescent="0.35">
      <c r="A18" s="243" t="s">
        <v>308</v>
      </c>
      <c r="C18" s="237"/>
      <c r="D18" s="183" t="s">
        <v>8</v>
      </c>
      <c r="E18" s="182" t="str">
        <f t="shared" si="0"/>
        <v/>
      </c>
      <c r="F18" s="237"/>
      <c r="H18" s="237"/>
      <c r="J18" s="237"/>
      <c r="L18" s="237"/>
      <c r="N18" s="238"/>
      <c r="P18" s="227">
        <f t="shared" si="1"/>
        <v>0</v>
      </c>
      <c r="R18" s="208"/>
    </row>
    <row r="19" spans="1:18" x14ac:dyDescent="0.35">
      <c r="A19" s="243" t="s">
        <v>309</v>
      </c>
      <c r="C19" s="237"/>
      <c r="D19" s="183" t="s">
        <v>8</v>
      </c>
      <c r="E19" s="182" t="str">
        <f t="shared" si="0"/>
        <v/>
      </c>
      <c r="F19" s="237"/>
      <c r="H19" s="237"/>
      <c r="J19" s="237"/>
      <c r="L19" s="237"/>
      <c r="N19" s="238"/>
      <c r="P19" s="227">
        <f t="shared" si="1"/>
        <v>0</v>
      </c>
      <c r="R19" s="208"/>
    </row>
    <row r="20" spans="1:18" x14ac:dyDescent="0.35">
      <c r="A20" s="243" t="s">
        <v>310</v>
      </c>
      <c r="C20" s="237"/>
      <c r="D20" s="183" t="s">
        <v>8</v>
      </c>
      <c r="E20" s="182" t="str">
        <f t="shared" si="0"/>
        <v/>
      </c>
      <c r="F20" s="237"/>
      <c r="H20" s="237"/>
      <c r="J20" s="237"/>
      <c r="L20" s="237"/>
      <c r="N20" s="238"/>
      <c r="P20" s="227">
        <f t="shared" si="1"/>
        <v>0</v>
      </c>
      <c r="R20" s="208"/>
    </row>
    <row r="21" spans="1:18" x14ac:dyDescent="0.35">
      <c r="A21" s="243" t="s">
        <v>311</v>
      </c>
      <c r="C21" s="237"/>
      <c r="D21" s="183" t="s">
        <v>8</v>
      </c>
      <c r="E21" s="182" t="str">
        <f t="shared" si="0"/>
        <v/>
      </c>
      <c r="F21" s="237"/>
      <c r="H21" s="237"/>
      <c r="J21" s="237"/>
      <c r="L21" s="237"/>
      <c r="N21" s="238"/>
      <c r="P21" s="227">
        <f t="shared" si="1"/>
        <v>0</v>
      </c>
      <c r="R21" s="208"/>
    </row>
    <row r="22" spans="1:18" x14ac:dyDescent="0.35">
      <c r="A22" s="243" t="s">
        <v>312</v>
      </c>
      <c r="C22" s="237"/>
      <c r="D22" s="183" t="s">
        <v>8</v>
      </c>
      <c r="E22" s="182" t="str">
        <f t="shared" si="0"/>
        <v/>
      </c>
      <c r="F22" s="237"/>
      <c r="H22" s="237"/>
      <c r="J22" s="237"/>
      <c r="L22" s="237"/>
      <c r="N22" s="238"/>
      <c r="P22" s="227">
        <f t="shared" si="1"/>
        <v>0</v>
      </c>
      <c r="R22" s="208"/>
    </row>
    <row r="23" spans="1:18" x14ac:dyDescent="0.35">
      <c r="P23" s="228"/>
      <c r="R23" s="208"/>
    </row>
    <row r="24" spans="1:18" x14ac:dyDescent="0.35">
      <c r="A24" s="181" t="s">
        <v>177</v>
      </c>
      <c r="B24" s="179"/>
      <c r="C24" s="180"/>
      <c r="D24" s="180"/>
      <c r="E24" s="180"/>
      <c r="F24" s="180"/>
      <c r="G24" s="179"/>
      <c r="H24" s="180"/>
      <c r="I24" s="179"/>
      <c r="J24" s="180"/>
      <c r="K24" s="179"/>
      <c r="L24" s="180"/>
      <c r="M24" s="179"/>
      <c r="N24" s="180"/>
      <c r="O24" s="179"/>
      <c r="P24" s="229">
        <f>+SUM(P3:P17)</f>
        <v>0</v>
      </c>
      <c r="R24" s="208"/>
    </row>
    <row r="25" spans="1:18" x14ac:dyDescent="0.35">
      <c r="R25" s="208"/>
    </row>
    <row r="26" spans="1:18" x14ac:dyDescent="0.35">
      <c r="R26" s="208"/>
    </row>
    <row r="27" spans="1:18" ht="72" customHeight="1" x14ac:dyDescent="0.35">
      <c r="A27" s="268" t="s">
        <v>265</v>
      </c>
      <c r="B27" s="268"/>
      <c r="C27" s="268"/>
      <c r="D27" s="268"/>
      <c r="E27" s="268"/>
      <c r="F27" s="268"/>
      <c r="G27" s="268"/>
      <c r="H27" s="268"/>
      <c r="I27" s="268"/>
      <c r="J27" s="268"/>
      <c r="K27" s="268"/>
      <c r="L27" s="268"/>
      <c r="M27" s="268"/>
      <c r="N27" s="268"/>
      <c r="O27" s="268"/>
      <c r="P27" s="268"/>
      <c r="R27" s="208"/>
    </row>
    <row r="28" spans="1:18" x14ac:dyDescent="0.35">
      <c r="A28" s="268"/>
      <c r="B28" s="268"/>
      <c r="C28" s="268"/>
      <c r="D28" s="268"/>
      <c r="E28" s="268"/>
      <c r="F28" s="268"/>
      <c r="G28" s="268"/>
      <c r="H28" s="268"/>
      <c r="I28" s="268"/>
      <c r="J28" s="268"/>
      <c r="K28" s="268"/>
      <c r="L28" s="268"/>
      <c r="M28" s="268"/>
      <c r="N28" s="268"/>
      <c r="O28" s="268"/>
      <c r="P28" s="268"/>
      <c r="R28" s="208"/>
    </row>
    <row r="29" spans="1:18" x14ac:dyDescent="0.35">
      <c r="A29" s="268"/>
      <c r="B29" s="268"/>
      <c r="C29" s="268"/>
      <c r="D29" s="268"/>
      <c r="E29" s="268"/>
      <c r="F29" s="268"/>
      <c r="G29" s="268"/>
      <c r="H29" s="268"/>
      <c r="I29" s="268"/>
      <c r="J29" s="268"/>
      <c r="K29" s="268"/>
      <c r="L29" s="268"/>
      <c r="M29" s="268"/>
      <c r="N29" s="268"/>
      <c r="O29" s="268"/>
      <c r="P29" s="268"/>
      <c r="R29" s="208"/>
    </row>
    <row r="30" spans="1:18" x14ac:dyDescent="0.35">
      <c r="A30" s="268"/>
      <c r="B30" s="268"/>
      <c r="C30" s="268"/>
      <c r="D30" s="268"/>
      <c r="E30" s="268"/>
      <c r="F30" s="268"/>
      <c r="G30" s="268"/>
      <c r="H30" s="268"/>
      <c r="I30" s="268"/>
      <c r="J30" s="268"/>
      <c r="K30" s="268"/>
      <c r="L30" s="268"/>
      <c r="M30" s="268"/>
      <c r="N30" s="268"/>
      <c r="O30" s="268"/>
      <c r="P30" s="268"/>
      <c r="R30" s="208"/>
    </row>
    <row r="31" spans="1:18" x14ac:dyDescent="0.35">
      <c r="A31" s="268"/>
      <c r="B31" s="268"/>
      <c r="C31" s="268"/>
      <c r="D31" s="268"/>
      <c r="E31" s="268"/>
      <c r="F31" s="268"/>
      <c r="G31" s="268"/>
      <c r="H31" s="268"/>
      <c r="I31" s="268"/>
      <c r="J31" s="268"/>
      <c r="K31" s="268"/>
      <c r="L31" s="268"/>
      <c r="M31" s="268"/>
      <c r="N31" s="268"/>
      <c r="O31" s="268"/>
      <c r="P31" s="268"/>
      <c r="R31" s="208"/>
    </row>
    <row r="32" spans="1:18" x14ac:dyDescent="0.35">
      <c r="A32" s="268"/>
      <c r="B32" s="268"/>
      <c r="C32" s="268"/>
      <c r="D32" s="268"/>
      <c r="E32" s="268"/>
      <c r="F32" s="268"/>
      <c r="G32" s="268"/>
      <c r="H32" s="268"/>
      <c r="I32" s="268"/>
      <c r="J32" s="268"/>
      <c r="K32" s="268"/>
      <c r="L32" s="268"/>
      <c r="M32" s="268"/>
      <c r="N32" s="268"/>
      <c r="O32" s="268"/>
      <c r="P32" s="268"/>
      <c r="R32" s="208"/>
    </row>
  </sheetData>
  <sheetProtection algorithmName="SHA-512" hashValue="HGWUWRisFFhY/Mpcmd/5GS2G5yKg6xqdYTjSiAok52pSVUgXl3qt9PLnJNaJAQQ06NnsNV98YS70xHoWbH3I5g==" saltValue="S0FvAB/aKyvzM+a7337cWw==" spinCount="100000" sheet="1" objects="1" scenarios="1"/>
  <mergeCells count="2">
    <mergeCell ref="A1:F1"/>
    <mergeCell ref="A27:P32"/>
  </mergeCells>
  <hyperlinks>
    <hyperlink ref="R3" location="INDHOLDSFORTEGNELSE!A1" display="INDHOLDSFORTEGNELSE" xr:uid="{00000000-0004-0000-0400-000000000000}"/>
    <hyperlink ref="R5" location="'OVERORDNET GUIDE'!A1" display="OVERORDNET GUIDE" xr:uid="{00000000-0004-0000-0400-000001000000}"/>
    <hyperlink ref="R7" location="'GUIDE PRIVAT'!A39" display="GUIDE PRIVAT" xr:uid="{00000000-0004-0000-0400-000002000000}"/>
    <hyperlink ref="R9" location="'BUDGET OFFENTLIGT TILBUD'!A40" display="GUIDE OFFENTLIG" xr:uid="{00000000-0004-0000-0400-000003000000}"/>
    <hyperlink ref="R11" location="'BUDGET PRIVATE TILBUD'!A70" display="BUDGETSKEMA PRIVAT" xr:uid="{00000000-0004-0000-0400-000004000000}"/>
    <hyperlink ref="R13" location="'BUDGET OFFENTLIGT TILBUD'!A67" display="BUDGETSKEMA OFF." xr:uid="{00000000-0004-0000-0400-000005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0"/>
  <sheetViews>
    <sheetView zoomScaleNormal="100" workbookViewId="0">
      <selection activeCell="D23" sqref="D23"/>
    </sheetView>
  </sheetViews>
  <sheetFormatPr defaultColWidth="8.7265625" defaultRowHeight="14.5" x14ac:dyDescent="0.35"/>
  <cols>
    <col min="1" max="1" width="5.81640625" style="158" customWidth="1"/>
    <col min="2" max="2" width="49.7265625" style="158" customWidth="1"/>
    <col min="3" max="3" width="9.7265625" style="158" customWidth="1"/>
    <col min="4" max="4" width="12.7265625" style="158" customWidth="1"/>
    <col min="5" max="5" width="36.7265625" style="158" customWidth="1"/>
    <col min="6" max="6" width="61.26953125" style="158" customWidth="1"/>
    <col min="7" max="7" width="8.7265625" style="158"/>
    <col min="8" max="8" width="31.54296875" style="158" customWidth="1"/>
    <col min="9" max="16384" width="8.7265625" style="158"/>
  </cols>
  <sheetData>
    <row r="1" spans="1:9" ht="15" customHeight="1" x14ac:dyDescent="0.35">
      <c r="A1" s="269" t="s">
        <v>159</v>
      </c>
      <c r="B1" s="269"/>
      <c r="C1" s="269"/>
      <c r="D1" s="269"/>
      <c r="E1" s="269"/>
      <c r="F1" s="269"/>
      <c r="H1" s="9"/>
    </row>
    <row r="2" spans="1:9" ht="12" customHeight="1" x14ac:dyDescent="0.35">
      <c r="A2" s="269"/>
      <c r="B2" s="269"/>
      <c r="C2" s="269"/>
      <c r="D2" s="269"/>
      <c r="E2" s="269"/>
      <c r="F2" s="269"/>
      <c r="H2" s="9"/>
    </row>
    <row r="3" spans="1:9" ht="95.5" customHeight="1" x14ac:dyDescent="0.35">
      <c r="A3" s="269"/>
      <c r="B3" s="269"/>
      <c r="C3" s="269"/>
      <c r="D3" s="269"/>
      <c r="E3" s="269"/>
      <c r="F3" s="269"/>
      <c r="H3" s="9"/>
    </row>
    <row r="4" spans="1:9" ht="15" thickBot="1" x14ac:dyDescent="0.4">
      <c r="A4" s="159"/>
      <c r="H4" s="9"/>
    </row>
    <row r="5" spans="1:9" ht="19" thickBot="1" x14ac:dyDescent="0.5">
      <c r="A5" s="270" t="s">
        <v>160</v>
      </c>
      <c r="B5" s="270"/>
      <c r="C5" s="270"/>
      <c r="D5" s="270"/>
      <c r="E5" s="244" t="s">
        <v>172</v>
      </c>
      <c r="H5" s="9"/>
    </row>
    <row r="6" spans="1:9" x14ac:dyDescent="0.35">
      <c r="A6" s="159"/>
      <c r="H6" s="9"/>
    </row>
    <row r="7" spans="1:9" ht="15" thickBot="1" x14ac:dyDescent="0.4">
      <c r="A7" s="160" t="s">
        <v>10</v>
      </c>
      <c r="H7" s="9"/>
    </row>
    <row r="8" spans="1:9" s="159" customFormat="1" ht="29" x14ac:dyDescent="0.35">
      <c r="A8" s="161" t="s">
        <v>11</v>
      </c>
      <c r="B8" s="162" t="s">
        <v>12</v>
      </c>
      <c r="C8" s="163" t="s">
        <v>162</v>
      </c>
      <c r="D8" s="163" t="s">
        <v>163</v>
      </c>
      <c r="E8" s="162" t="s">
        <v>14</v>
      </c>
      <c r="F8" s="164" t="s">
        <v>164</v>
      </c>
      <c r="G8" s="158"/>
      <c r="H8" s="14"/>
      <c r="I8" s="158"/>
    </row>
    <row r="9" spans="1:9" ht="18.5" x14ac:dyDescent="0.45">
      <c r="A9" s="165" t="s">
        <v>5</v>
      </c>
      <c r="B9" s="226" t="s">
        <v>165</v>
      </c>
      <c r="C9" s="245"/>
      <c r="D9" s="246"/>
      <c r="E9" s="245"/>
      <c r="F9" s="247"/>
      <c r="H9" s="203" t="s">
        <v>251</v>
      </c>
    </row>
    <row r="10" spans="1:9" x14ac:dyDescent="0.35">
      <c r="A10" s="165" t="s">
        <v>6</v>
      </c>
      <c r="B10" s="166" t="s">
        <v>42</v>
      </c>
      <c r="C10" s="167"/>
      <c r="D10" s="246"/>
      <c r="E10" s="257"/>
      <c r="F10" s="247"/>
      <c r="H10" s="208" t="s">
        <v>116</v>
      </c>
    </row>
    <row r="11" spans="1:9" x14ac:dyDescent="0.35">
      <c r="A11" s="165" t="s">
        <v>7</v>
      </c>
      <c r="B11" s="235" t="s">
        <v>32</v>
      </c>
      <c r="C11" s="167"/>
      <c r="D11" s="246"/>
      <c r="E11" s="245"/>
      <c r="F11" s="247"/>
      <c r="H11" s="205"/>
    </row>
    <row r="12" spans="1:9" x14ac:dyDescent="0.35">
      <c r="A12" s="165" t="s">
        <v>9</v>
      </c>
      <c r="B12" s="166" t="s">
        <v>52</v>
      </c>
      <c r="C12" s="167"/>
      <c r="D12" s="246"/>
      <c r="E12" s="245"/>
      <c r="F12" s="247"/>
      <c r="H12" s="208" t="s">
        <v>252</v>
      </c>
    </row>
    <row r="13" spans="1:9" x14ac:dyDescent="0.35">
      <c r="A13" s="165" t="s">
        <v>47</v>
      </c>
      <c r="B13" s="166" t="s">
        <v>36</v>
      </c>
      <c r="C13" s="167"/>
      <c r="D13" s="246"/>
      <c r="E13" s="245"/>
      <c r="F13" s="247"/>
      <c r="H13" s="207"/>
    </row>
    <row r="14" spans="1:9" x14ac:dyDescent="0.35">
      <c r="A14" s="165" t="s">
        <v>48</v>
      </c>
      <c r="B14" s="166" t="s">
        <v>23</v>
      </c>
      <c r="C14" s="167"/>
      <c r="D14" s="246"/>
      <c r="E14" s="245"/>
      <c r="F14" s="247"/>
      <c r="H14" s="208" t="s">
        <v>257</v>
      </c>
    </row>
    <row r="15" spans="1:9" x14ac:dyDescent="0.35">
      <c r="A15" s="165" t="s">
        <v>49</v>
      </c>
      <c r="B15" s="166" t="s">
        <v>26</v>
      </c>
      <c r="C15" s="167"/>
      <c r="D15" s="246"/>
      <c r="E15" s="245"/>
      <c r="F15" s="247"/>
      <c r="H15" s="14"/>
    </row>
    <row r="16" spans="1:9" x14ac:dyDescent="0.35">
      <c r="A16" s="165" t="s">
        <v>50</v>
      </c>
      <c r="B16" s="166" t="s">
        <v>166</v>
      </c>
      <c r="C16" s="168"/>
      <c r="D16" s="248"/>
      <c r="E16" s="249"/>
      <c r="F16" s="250"/>
      <c r="H16" s="14"/>
    </row>
    <row r="17" spans="1:13" ht="15" thickBot="1" x14ac:dyDescent="0.4">
      <c r="A17" s="169" t="s">
        <v>51</v>
      </c>
      <c r="B17" s="170" t="s">
        <v>167</v>
      </c>
      <c r="C17" s="171"/>
      <c r="D17" s="251"/>
      <c r="E17" s="252"/>
      <c r="F17" s="253"/>
      <c r="H17" s="14"/>
    </row>
    <row r="18" spans="1:13" x14ac:dyDescent="0.35">
      <c r="D18" s="172"/>
      <c r="H18" s="9"/>
    </row>
    <row r="19" spans="1:13" x14ac:dyDescent="0.35">
      <c r="C19" s="173"/>
      <c r="H19" s="9"/>
    </row>
    <row r="20" spans="1:13" ht="52.15" customHeight="1" x14ac:dyDescent="0.35">
      <c r="A20" s="271" t="s">
        <v>168</v>
      </c>
      <c r="B20" s="271"/>
      <c r="C20" s="271"/>
      <c r="D20" s="271"/>
      <c r="E20" s="271"/>
      <c r="F20" s="271"/>
      <c r="H20" s="9"/>
    </row>
    <row r="22" spans="1:13" x14ac:dyDescent="0.35">
      <c r="A22" s="160" t="s">
        <v>15</v>
      </c>
    </row>
    <row r="23" spans="1:13" ht="29" x14ac:dyDescent="0.35">
      <c r="B23" s="174" t="s">
        <v>169</v>
      </c>
    </row>
    <row r="24" spans="1:13" ht="68.5" customHeight="1" x14ac:dyDescent="0.35">
      <c r="B24" s="254"/>
      <c r="C24" s="254"/>
      <c r="D24" s="254"/>
      <c r="E24" s="254"/>
      <c r="F24" s="254"/>
      <c r="G24" s="255"/>
      <c r="H24" s="255"/>
      <c r="I24" s="255"/>
      <c r="J24" s="255"/>
      <c r="K24" s="255"/>
      <c r="L24" s="255"/>
      <c r="M24" s="255"/>
    </row>
    <row r="25" spans="1:13" x14ac:dyDescent="0.35">
      <c r="B25" s="254"/>
      <c r="C25" s="254"/>
      <c r="D25" s="254"/>
      <c r="E25" s="254"/>
      <c r="F25" s="254"/>
      <c r="G25" s="255"/>
      <c r="H25" s="255"/>
      <c r="I25" s="255"/>
      <c r="J25" s="255"/>
      <c r="K25" s="255"/>
      <c r="L25" s="255"/>
      <c r="M25" s="255"/>
    </row>
    <row r="26" spans="1:13" x14ac:dyDescent="0.35">
      <c r="B26" s="254"/>
      <c r="C26" s="254"/>
      <c r="D26" s="254"/>
      <c r="E26" s="254"/>
      <c r="F26" s="254"/>
      <c r="G26" s="255"/>
      <c r="H26" s="255"/>
      <c r="I26" s="255"/>
      <c r="J26" s="255"/>
      <c r="K26" s="255"/>
      <c r="L26" s="255"/>
      <c r="M26" s="255"/>
    </row>
    <row r="27" spans="1:13" x14ac:dyDescent="0.35">
      <c r="B27" s="254"/>
      <c r="C27" s="254"/>
      <c r="D27" s="254"/>
      <c r="E27" s="254"/>
      <c r="F27" s="254"/>
      <c r="G27" s="255"/>
      <c r="H27" s="255"/>
      <c r="I27" s="255"/>
      <c r="J27" s="255"/>
      <c r="K27" s="255"/>
      <c r="L27" s="255"/>
      <c r="M27" s="255"/>
    </row>
    <row r="28" spans="1:13" x14ac:dyDescent="0.35">
      <c r="B28" s="254"/>
      <c r="C28" s="254"/>
      <c r="D28" s="254"/>
      <c r="E28" s="254"/>
      <c r="F28" s="254"/>
      <c r="G28" s="255"/>
      <c r="H28" s="255"/>
      <c r="I28" s="255"/>
      <c r="J28" s="255"/>
      <c r="K28" s="255"/>
      <c r="L28" s="255"/>
      <c r="M28" s="255"/>
    </row>
    <row r="29" spans="1:13" x14ac:dyDescent="0.35">
      <c r="B29" s="254"/>
      <c r="C29" s="254"/>
      <c r="D29" s="254"/>
      <c r="E29" s="254"/>
      <c r="F29" s="254"/>
      <c r="G29" s="255"/>
      <c r="H29" s="255"/>
      <c r="I29" s="255"/>
      <c r="J29" s="255"/>
      <c r="K29" s="255"/>
      <c r="L29" s="255"/>
      <c r="M29" s="255"/>
    </row>
    <row r="30" spans="1:13" x14ac:dyDescent="0.35">
      <c r="B30" s="254"/>
      <c r="C30" s="254"/>
      <c r="D30" s="254"/>
      <c r="E30" s="254"/>
      <c r="F30" s="254"/>
      <c r="G30" s="255"/>
      <c r="H30" s="255"/>
      <c r="I30" s="255"/>
      <c r="J30" s="255"/>
      <c r="K30" s="255"/>
      <c r="L30" s="255"/>
      <c r="M30" s="255"/>
    </row>
    <row r="31" spans="1:13" x14ac:dyDescent="0.35">
      <c r="B31" s="254"/>
      <c r="C31" s="254"/>
      <c r="D31" s="254"/>
      <c r="E31" s="254"/>
      <c r="F31" s="254"/>
      <c r="G31" s="255"/>
      <c r="H31" s="255"/>
      <c r="I31" s="255"/>
      <c r="J31" s="255"/>
      <c r="K31" s="255"/>
      <c r="L31" s="255"/>
      <c r="M31" s="255"/>
    </row>
    <row r="32" spans="1:13" x14ac:dyDescent="0.35">
      <c r="B32" s="254"/>
      <c r="C32" s="254"/>
      <c r="D32" s="254"/>
      <c r="E32" s="254"/>
      <c r="F32" s="254"/>
      <c r="G32" s="255"/>
      <c r="H32" s="255"/>
      <c r="I32" s="255"/>
      <c r="J32" s="255"/>
      <c r="K32" s="255"/>
      <c r="L32" s="255"/>
      <c r="M32" s="255"/>
    </row>
    <row r="33" spans="2:13" x14ac:dyDescent="0.35">
      <c r="B33" s="254"/>
      <c r="C33" s="254"/>
      <c r="D33" s="254"/>
      <c r="E33" s="254"/>
      <c r="F33" s="254"/>
      <c r="G33" s="255"/>
      <c r="H33" s="255"/>
      <c r="I33" s="255"/>
      <c r="J33" s="255"/>
      <c r="K33" s="255"/>
      <c r="L33" s="255"/>
      <c r="M33" s="255"/>
    </row>
    <row r="34" spans="2:13" x14ac:dyDescent="0.35">
      <c r="B34" s="254"/>
      <c r="C34" s="254"/>
      <c r="D34" s="254"/>
      <c r="E34" s="254"/>
      <c r="F34" s="254"/>
      <c r="G34" s="255"/>
      <c r="H34" s="255"/>
      <c r="I34" s="255"/>
      <c r="J34" s="255"/>
      <c r="K34" s="255"/>
      <c r="L34" s="255"/>
      <c r="M34" s="255"/>
    </row>
    <row r="35" spans="2:13" x14ac:dyDescent="0.35">
      <c r="B35" s="254"/>
      <c r="C35" s="254"/>
      <c r="D35" s="254"/>
      <c r="E35" s="254"/>
      <c r="F35" s="254"/>
      <c r="G35" s="255"/>
      <c r="H35" s="255"/>
      <c r="I35" s="255"/>
      <c r="J35" s="255"/>
      <c r="K35" s="255"/>
      <c r="L35" s="255"/>
      <c r="M35" s="255"/>
    </row>
    <row r="36" spans="2:13" x14ac:dyDescent="0.35">
      <c r="B36" s="254"/>
      <c r="C36" s="254"/>
      <c r="D36" s="254"/>
      <c r="E36" s="254"/>
      <c r="F36" s="254"/>
      <c r="G36" s="255"/>
      <c r="H36" s="255"/>
      <c r="I36" s="255"/>
      <c r="J36" s="255"/>
      <c r="K36" s="255"/>
      <c r="L36" s="255"/>
      <c r="M36" s="255"/>
    </row>
    <row r="37" spans="2:13" x14ac:dyDescent="0.35">
      <c r="B37" s="255"/>
      <c r="C37" s="255"/>
      <c r="D37" s="255"/>
      <c r="E37" s="255"/>
      <c r="F37" s="255"/>
      <c r="G37" s="255"/>
      <c r="H37" s="255"/>
      <c r="I37" s="255"/>
      <c r="J37" s="255"/>
      <c r="K37" s="255"/>
      <c r="L37" s="255"/>
      <c r="M37" s="255"/>
    </row>
    <row r="38" spans="2:13" x14ac:dyDescent="0.35">
      <c r="B38" s="255"/>
      <c r="C38" s="255"/>
      <c r="D38" s="255"/>
      <c r="E38" s="255"/>
      <c r="F38" s="255"/>
      <c r="G38" s="255"/>
      <c r="H38" s="255"/>
      <c r="I38" s="255"/>
      <c r="J38" s="255"/>
      <c r="K38" s="255"/>
      <c r="L38" s="255"/>
      <c r="M38" s="255"/>
    </row>
    <row r="39" spans="2:13" x14ac:dyDescent="0.35">
      <c r="B39" s="255"/>
      <c r="C39" s="255"/>
      <c r="D39" s="255"/>
      <c r="E39" s="255"/>
      <c r="F39" s="255"/>
      <c r="G39" s="255"/>
      <c r="H39" s="255"/>
      <c r="I39" s="255"/>
      <c r="J39" s="255"/>
      <c r="K39" s="255"/>
      <c r="L39" s="255"/>
      <c r="M39" s="255"/>
    </row>
    <row r="40" spans="2:13" x14ac:dyDescent="0.35">
      <c r="B40" s="255"/>
      <c r="C40" s="255"/>
      <c r="D40" s="255"/>
      <c r="E40" s="255"/>
      <c r="F40" s="255"/>
      <c r="G40" s="255"/>
      <c r="H40" s="255"/>
      <c r="I40" s="255"/>
      <c r="J40" s="255"/>
      <c r="K40" s="255"/>
      <c r="L40" s="255"/>
      <c r="M40" s="255"/>
    </row>
    <row r="41" spans="2:13" x14ac:dyDescent="0.35">
      <c r="B41" s="255"/>
      <c r="C41" s="255"/>
      <c r="D41" s="255"/>
      <c r="E41" s="255"/>
      <c r="F41" s="255"/>
      <c r="G41" s="255"/>
      <c r="H41" s="255"/>
      <c r="I41" s="255"/>
      <c r="J41" s="255"/>
      <c r="K41" s="255"/>
      <c r="L41" s="255"/>
      <c r="M41" s="255"/>
    </row>
    <row r="42" spans="2:13" x14ac:dyDescent="0.35">
      <c r="B42" s="255"/>
      <c r="C42" s="255"/>
      <c r="D42" s="255"/>
      <c r="E42" s="255"/>
      <c r="F42" s="255"/>
      <c r="G42" s="255"/>
      <c r="H42" s="255"/>
      <c r="I42" s="255"/>
      <c r="J42" s="255"/>
      <c r="K42" s="255"/>
      <c r="L42" s="255"/>
      <c r="M42" s="255"/>
    </row>
    <row r="43" spans="2:13" x14ac:dyDescent="0.35">
      <c r="B43" s="255"/>
      <c r="C43" s="255"/>
      <c r="D43" s="255"/>
      <c r="E43" s="255"/>
      <c r="F43" s="255"/>
      <c r="G43" s="255"/>
      <c r="H43" s="255"/>
      <c r="I43" s="255"/>
      <c r="J43" s="255"/>
      <c r="K43" s="255"/>
      <c r="L43" s="255"/>
      <c r="M43" s="255"/>
    </row>
    <row r="44" spans="2:13" x14ac:dyDescent="0.35">
      <c r="B44" s="255"/>
      <c r="C44" s="255"/>
      <c r="D44" s="255"/>
      <c r="E44" s="255"/>
      <c r="F44" s="255"/>
      <c r="G44" s="255"/>
      <c r="H44" s="255"/>
      <c r="I44" s="255"/>
      <c r="J44" s="255"/>
      <c r="K44" s="255"/>
      <c r="L44" s="255"/>
      <c r="M44" s="255"/>
    </row>
    <row r="45" spans="2:13" x14ac:dyDescent="0.35">
      <c r="B45" s="255"/>
      <c r="C45" s="255"/>
      <c r="D45" s="255"/>
      <c r="E45" s="255"/>
      <c r="F45" s="255"/>
      <c r="G45" s="255"/>
      <c r="H45" s="255"/>
      <c r="I45" s="255"/>
      <c r="J45" s="255"/>
      <c r="K45" s="255"/>
      <c r="L45" s="255"/>
      <c r="M45" s="255"/>
    </row>
    <row r="46" spans="2:13" x14ac:dyDescent="0.35">
      <c r="B46" s="255"/>
      <c r="C46" s="255"/>
      <c r="D46" s="255"/>
      <c r="E46" s="255"/>
      <c r="F46" s="255"/>
      <c r="G46" s="255"/>
      <c r="H46" s="255"/>
      <c r="I46" s="255"/>
      <c r="J46" s="255"/>
      <c r="K46" s="255"/>
      <c r="L46" s="255"/>
      <c r="M46" s="255"/>
    </row>
    <row r="47" spans="2:13" x14ac:dyDescent="0.35">
      <c r="B47" s="255"/>
      <c r="C47" s="255"/>
      <c r="D47" s="255"/>
      <c r="E47" s="255"/>
      <c r="F47" s="255"/>
      <c r="G47" s="255"/>
      <c r="H47" s="255"/>
      <c r="I47" s="255"/>
      <c r="J47" s="255"/>
      <c r="K47" s="255"/>
      <c r="L47" s="255"/>
      <c r="M47" s="255"/>
    </row>
    <row r="48" spans="2:13" x14ac:dyDescent="0.35">
      <c r="B48" s="255"/>
      <c r="C48" s="255"/>
      <c r="D48" s="255"/>
      <c r="E48" s="255"/>
      <c r="F48" s="255"/>
      <c r="G48" s="255"/>
      <c r="H48" s="255"/>
      <c r="I48" s="255"/>
      <c r="J48" s="255"/>
      <c r="K48" s="255"/>
      <c r="L48" s="255"/>
      <c r="M48" s="255"/>
    </row>
    <row r="49" spans="2:13" x14ac:dyDescent="0.35">
      <c r="B49" s="255"/>
      <c r="C49" s="255"/>
      <c r="D49" s="255"/>
      <c r="E49" s="255"/>
      <c r="F49" s="255"/>
      <c r="G49" s="255"/>
      <c r="H49" s="255"/>
      <c r="I49" s="255"/>
      <c r="J49" s="255"/>
      <c r="K49" s="255"/>
      <c r="L49" s="255"/>
      <c r="M49" s="255"/>
    </row>
    <row r="50" spans="2:13" x14ac:dyDescent="0.35">
      <c r="B50" s="255"/>
      <c r="C50" s="255"/>
      <c r="D50" s="255"/>
      <c r="E50" s="255"/>
      <c r="F50" s="255"/>
      <c r="G50" s="255"/>
      <c r="H50" s="255"/>
      <c r="I50" s="255"/>
      <c r="J50" s="255"/>
      <c r="K50" s="255"/>
      <c r="L50" s="255"/>
      <c r="M50" s="255"/>
    </row>
    <row r="51" spans="2:13" x14ac:dyDescent="0.35">
      <c r="B51" s="255"/>
      <c r="C51" s="255"/>
      <c r="D51" s="255"/>
      <c r="E51" s="255"/>
      <c r="F51" s="255"/>
      <c r="G51" s="255"/>
      <c r="H51" s="255"/>
      <c r="I51" s="255"/>
      <c r="J51" s="255"/>
      <c r="K51" s="255"/>
      <c r="L51" s="255"/>
      <c r="M51" s="255"/>
    </row>
    <row r="52" spans="2:13" x14ac:dyDescent="0.35">
      <c r="B52" s="255"/>
      <c r="C52" s="255"/>
      <c r="D52" s="255"/>
      <c r="E52" s="255"/>
      <c r="F52" s="255"/>
      <c r="G52" s="255"/>
      <c r="H52" s="255"/>
      <c r="I52" s="255"/>
      <c r="J52" s="255"/>
      <c r="K52" s="255"/>
      <c r="L52" s="255"/>
      <c r="M52" s="255"/>
    </row>
    <row r="53" spans="2:13" x14ac:dyDescent="0.35">
      <c r="B53" s="255"/>
      <c r="C53" s="255"/>
      <c r="D53" s="255"/>
      <c r="E53" s="255"/>
      <c r="F53" s="255"/>
      <c r="G53" s="255"/>
      <c r="H53" s="255"/>
      <c r="I53" s="255"/>
      <c r="J53" s="255"/>
      <c r="K53" s="255"/>
      <c r="L53" s="255"/>
      <c r="M53" s="255"/>
    </row>
    <row r="54" spans="2:13" x14ac:dyDescent="0.35">
      <c r="B54" s="255"/>
      <c r="C54" s="255"/>
      <c r="D54" s="255"/>
      <c r="E54" s="255"/>
      <c r="F54" s="255"/>
      <c r="G54" s="255"/>
      <c r="H54" s="255"/>
      <c r="I54" s="255"/>
      <c r="J54" s="255"/>
      <c r="K54" s="255"/>
      <c r="L54" s="255"/>
      <c r="M54" s="255"/>
    </row>
    <row r="55" spans="2:13" x14ac:dyDescent="0.35">
      <c r="B55" s="255"/>
      <c r="C55" s="255"/>
      <c r="D55" s="255"/>
      <c r="E55" s="255"/>
      <c r="F55" s="255"/>
      <c r="G55" s="255"/>
      <c r="H55" s="255"/>
      <c r="I55" s="255"/>
      <c r="J55" s="255"/>
      <c r="K55" s="255"/>
      <c r="L55" s="255"/>
      <c r="M55" s="255"/>
    </row>
    <row r="56" spans="2:13" x14ac:dyDescent="0.35">
      <c r="B56" s="255"/>
      <c r="C56" s="255"/>
      <c r="D56" s="255"/>
      <c r="E56" s="255"/>
      <c r="F56" s="255"/>
      <c r="G56" s="255"/>
      <c r="H56" s="255"/>
      <c r="I56" s="255"/>
      <c r="J56" s="255"/>
      <c r="K56" s="255"/>
      <c r="L56" s="255"/>
      <c r="M56" s="255"/>
    </row>
    <row r="57" spans="2:13" x14ac:dyDescent="0.35">
      <c r="B57" s="255"/>
      <c r="C57" s="255"/>
      <c r="D57" s="255"/>
      <c r="E57" s="255"/>
      <c r="F57" s="255"/>
      <c r="G57" s="255"/>
      <c r="H57" s="255"/>
      <c r="I57" s="255"/>
      <c r="J57" s="255"/>
      <c r="K57" s="255"/>
      <c r="L57" s="255"/>
      <c r="M57" s="255"/>
    </row>
    <row r="58" spans="2:13" x14ac:dyDescent="0.35">
      <c r="B58" s="255"/>
      <c r="C58" s="255"/>
      <c r="D58" s="255"/>
      <c r="E58" s="255"/>
      <c r="F58" s="255"/>
      <c r="G58" s="255"/>
      <c r="H58" s="255"/>
      <c r="I58" s="255"/>
      <c r="J58" s="255"/>
      <c r="K58" s="255"/>
      <c r="L58" s="255"/>
      <c r="M58" s="255"/>
    </row>
    <row r="59" spans="2:13" x14ac:dyDescent="0.35">
      <c r="B59" s="255"/>
      <c r="C59" s="255"/>
      <c r="D59" s="255"/>
      <c r="E59" s="255"/>
      <c r="F59" s="255"/>
      <c r="G59" s="255"/>
      <c r="H59" s="255"/>
      <c r="I59" s="255"/>
      <c r="J59" s="255"/>
      <c r="K59" s="255"/>
      <c r="L59" s="255"/>
      <c r="M59" s="255"/>
    </row>
    <row r="60" spans="2:13" x14ac:dyDescent="0.35">
      <c r="B60" s="255"/>
      <c r="C60" s="255"/>
      <c r="D60" s="255"/>
      <c r="E60" s="255"/>
      <c r="F60" s="255"/>
      <c r="G60" s="255"/>
      <c r="H60" s="255"/>
      <c r="I60" s="255"/>
      <c r="J60" s="255"/>
      <c r="K60" s="255"/>
      <c r="L60" s="255"/>
      <c r="M60" s="255"/>
    </row>
    <row r="61" spans="2:13" x14ac:dyDescent="0.35">
      <c r="B61" s="255"/>
      <c r="C61" s="255"/>
      <c r="D61" s="255"/>
      <c r="E61" s="255"/>
      <c r="F61" s="255"/>
      <c r="G61" s="255"/>
      <c r="H61" s="255"/>
      <c r="I61" s="255"/>
      <c r="J61" s="255"/>
      <c r="K61" s="255"/>
      <c r="L61" s="255"/>
      <c r="M61" s="255"/>
    </row>
    <row r="62" spans="2:13" x14ac:dyDescent="0.35">
      <c r="B62" s="255"/>
      <c r="C62" s="255"/>
      <c r="D62" s="255"/>
      <c r="E62" s="255"/>
      <c r="F62" s="255"/>
      <c r="G62" s="255"/>
      <c r="H62" s="255"/>
      <c r="I62" s="255"/>
      <c r="J62" s="255"/>
      <c r="K62" s="255"/>
      <c r="L62" s="255"/>
      <c r="M62" s="255"/>
    </row>
    <row r="63" spans="2:13" x14ac:dyDescent="0.35">
      <c r="B63" s="255"/>
      <c r="C63" s="255"/>
      <c r="D63" s="255"/>
      <c r="E63" s="255"/>
      <c r="F63" s="255"/>
      <c r="G63" s="255"/>
      <c r="H63" s="255"/>
      <c r="I63" s="255"/>
      <c r="J63" s="255"/>
      <c r="K63" s="255"/>
      <c r="L63" s="255"/>
      <c r="M63" s="255"/>
    </row>
    <row r="64" spans="2:13" x14ac:dyDescent="0.35">
      <c r="B64" s="255"/>
      <c r="C64" s="255"/>
      <c r="D64" s="255"/>
      <c r="E64" s="255"/>
      <c r="F64" s="255"/>
      <c r="G64" s="255"/>
      <c r="H64" s="255"/>
      <c r="I64" s="255"/>
      <c r="J64" s="255"/>
      <c r="K64" s="255"/>
      <c r="L64" s="255"/>
      <c r="M64" s="255"/>
    </row>
    <row r="65" spans="2:13" x14ac:dyDescent="0.35">
      <c r="B65" s="255"/>
      <c r="C65" s="255"/>
      <c r="D65" s="255"/>
      <c r="E65" s="255"/>
      <c r="F65" s="255"/>
      <c r="G65" s="255"/>
      <c r="H65" s="255"/>
      <c r="I65" s="255"/>
      <c r="J65" s="255"/>
      <c r="K65" s="255"/>
      <c r="L65" s="255"/>
      <c r="M65" s="255"/>
    </row>
    <row r="66" spans="2:13" x14ac:dyDescent="0.35">
      <c r="B66" s="255"/>
      <c r="C66" s="255"/>
      <c r="D66" s="255"/>
      <c r="E66" s="255"/>
      <c r="F66" s="255"/>
      <c r="G66" s="255"/>
      <c r="H66" s="255"/>
      <c r="I66" s="255"/>
      <c r="J66" s="255"/>
      <c r="K66" s="255"/>
      <c r="L66" s="255"/>
      <c r="M66" s="255"/>
    </row>
    <row r="67" spans="2:13" x14ac:dyDescent="0.35">
      <c r="B67" s="255"/>
      <c r="C67" s="255"/>
      <c r="D67" s="255"/>
      <c r="E67" s="255"/>
      <c r="F67" s="255"/>
      <c r="G67" s="255"/>
      <c r="H67" s="255"/>
      <c r="I67" s="255"/>
      <c r="J67" s="255"/>
      <c r="K67" s="255"/>
      <c r="L67" s="255"/>
      <c r="M67" s="255"/>
    </row>
    <row r="68" spans="2:13" x14ac:dyDescent="0.35">
      <c r="B68" s="255"/>
      <c r="C68" s="255"/>
      <c r="D68" s="255"/>
      <c r="E68" s="255"/>
      <c r="F68" s="255"/>
      <c r="G68" s="255"/>
      <c r="H68" s="255"/>
      <c r="I68" s="255"/>
      <c r="J68" s="255"/>
      <c r="K68" s="255"/>
      <c r="L68" s="255"/>
      <c r="M68" s="255"/>
    </row>
    <row r="69" spans="2:13" x14ac:dyDescent="0.35">
      <c r="B69" s="255"/>
      <c r="C69" s="255"/>
      <c r="D69" s="255"/>
      <c r="E69" s="255"/>
      <c r="F69" s="255"/>
      <c r="G69" s="255"/>
      <c r="H69" s="255"/>
      <c r="I69" s="255"/>
      <c r="J69" s="255"/>
      <c r="K69" s="255"/>
      <c r="L69" s="255"/>
      <c r="M69" s="255"/>
    </row>
    <row r="70" spans="2:13" x14ac:dyDescent="0.35">
      <c r="B70" s="255"/>
      <c r="C70" s="255"/>
      <c r="D70" s="255"/>
      <c r="E70" s="255"/>
      <c r="F70" s="255"/>
      <c r="G70" s="255"/>
      <c r="H70" s="255"/>
      <c r="I70" s="255"/>
      <c r="J70" s="255"/>
      <c r="K70" s="255"/>
      <c r="L70" s="255"/>
      <c r="M70" s="255"/>
    </row>
    <row r="71" spans="2:13" x14ac:dyDescent="0.35">
      <c r="B71" s="255"/>
      <c r="C71" s="255"/>
      <c r="D71" s="255"/>
      <c r="E71" s="255"/>
      <c r="F71" s="255"/>
      <c r="G71" s="255"/>
      <c r="H71" s="255"/>
      <c r="I71" s="255"/>
      <c r="J71" s="255"/>
      <c r="K71" s="255"/>
      <c r="L71" s="255"/>
      <c r="M71" s="255"/>
    </row>
    <row r="72" spans="2:13" x14ac:dyDescent="0.35">
      <c r="B72" s="255"/>
      <c r="C72" s="255"/>
      <c r="D72" s="255"/>
      <c r="E72" s="255"/>
      <c r="F72" s="255"/>
      <c r="G72" s="255"/>
      <c r="H72" s="255"/>
      <c r="I72" s="255"/>
      <c r="J72" s="255"/>
      <c r="K72" s="255"/>
      <c r="L72" s="255"/>
      <c r="M72" s="255"/>
    </row>
    <row r="73" spans="2:13" x14ac:dyDescent="0.35">
      <c r="B73" s="255"/>
      <c r="C73" s="255"/>
      <c r="D73" s="255"/>
      <c r="E73" s="255"/>
      <c r="F73" s="255"/>
      <c r="G73" s="255"/>
      <c r="H73" s="255"/>
      <c r="I73" s="255"/>
      <c r="J73" s="255"/>
      <c r="K73" s="255"/>
      <c r="L73" s="255"/>
      <c r="M73" s="255"/>
    </row>
    <row r="74" spans="2:13" x14ac:dyDescent="0.35">
      <c r="B74" s="255"/>
      <c r="C74" s="255"/>
      <c r="D74" s="255"/>
      <c r="E74" s="255"/>
      <c r="F74" s="255"/>
      <c r="G74" s="255"/>
      <c r="H74" s="255"/>
      <c r="I74" s="255"/>
      <c r="J74" s="255"/>
      <c r="K74" s="255"/>
      <c r="L74" s="255"/>
      <c r="M74" s="255"/>
    </row>
    <row r="75" spans="2:13" x14ac:dyDescent="0.35">
      <c r="B75" s="255"/>
      <c r="C75" s="255"/>
      <c r="D75" s="255"/>
      <c r="E75" s="255"/>
      <c r="F75" s="255"/>
      <c r="G75" s="255"/>
      <c r="H75" s="255"/>
      <c r="I75" s="255"/>
      <c r="J75" s="255"/>
      <c r="K75" s="255"/>
      <c r="L75" s="255"/>
      <c r="M75" s="255"/>
    </row>
    <row r="76" spans="2:13" x14ac:dyDescent="0.35">
      <c r="B76" s="255"/>
      <c r="C76" s="255"/>
      <c r="D76" s="255"/>
      <c r="E76" s="255"/>
      <c r="F76" s="255"/>
      <c r="G76" s="255"/>
      <c r="H76" s="255"/>
      <c r="I76" s="255"/>
      <c r="J76" s="256" t="s">
        <v>172</v>
      </c>
      <c r="K76" s="255"/>
      <c r="L76" s="255"/>
      <c r="M76" s="255"/>
    </row>
    <row r="77" spans="2:13" x14ac:dyDescent="0.35">
      <c r="B77" s="255"/>
      <c r="C77" s="255"/>
      <c r="D77" s="255"/>
      <c r="E77" s="255"/>
      <c r="F77" s="255"/>
      <c r="G77" s="255"/>
      <c r="H77" s="255"/>
      <c r="I77" s="255"/>
      <c r="J77" s="255" t="s">
        <v>161</v>
      </c>
      <c r="K77" s="255"/>
      <c r="L77" s="255"/>
      <c r="M77" s="255"/>
    </row>
    <row r="78" spans="2:13" x14ac:dyDescent="0.35">
      <c r="B78" s="255"/>
      <c r="C78" s="255"/>
      <c r="D78" s="255"/>
      <c r="E78" s="255"/>
      <c r="F78" s="255"/>
      <c r="G78" s="255"/>
      <c r="H78" s="255"/>
      <c r="I78" s="255"/>
      <c r="J78" s="255"/>
      <c r="K78" s="255"/>
      <c r="L78" s="255"/>
      <c r="M78" s="255"/>
    </row>
    <row r="79" spans="2:13" x14ac:dyDescent="0.35">
      <c r="B79" s="255"/>
      <c r="C79" s="255"/>
      <c r="D79" s="255"/>
      <c r="E79" s="255"/>
      <c r="F79" s="255"/>
      <c r="G79" s="255"/>
      <c r="H79" s="255"/>
      <c r="I79" s="255"/>
      <c r="J79" s="255"/>
      <c r="K79" s="255"/>
      <c r="L79" s="255"/>
      <c r="M79" s="255"/>
    </row>
    <row r="80" spans="2:13" x14ac:dyDescent="0.35">
      <c r="B80" s="255"/>
      <c r="C80" s="255"/>
      <c r="D80" s="255"/>
      <c r="E80" s="255"/>
      <c r="F80" s="255"/>
      <c r="G80" s="255"/>
      <c r="H80" s="255"/>
      <c r="I80" s="255"/>
      <c r="J80" s="255"/>
      <c r="K80" s="255"/>
      <c r="L80" s="255"/>
      <c r="M80" s="255"/>
    </row>
    <row r="81" spans="2:13" x14ac:dyDescent="0.35">
      <c r="B81" s="255"/>
      <c r="C81" s="255"/>
      <c r="D81" s="255"/>
      <c r="E81" s="255"/>
      <c r="F81" s="255"/>
      <c r="G81" s="255"/>
      <c r="H81" s="255"/>
      <c r="I81" s="255"/>
      <c r="J81" s="255"/>
      <c r="K81" s="255"/>
      <c r="L81" s="255"/>
      <c r="M81" s="255"/>
    </row>
    <row r="82" spans="2:13" x14ac:dyDescent="0.35">
      <c r="B82" s="255"/>
      <c r="C82" s="255"/>
      <c r="D82" s="255"/>
      <c r="E82" s="255"/>
      <c r="F82" s="255"/>
      <c r="G82" s="255"/>
      <c r="H82" s="255"/>
      <c r="I82" s="255"/>
      <c r="J82" s="255"/>
      <c r="K82" s="255"/>
      <c r="L82" s="255"/>
      <c r="M82" s="255"/>
    </row>
    <row r="83" spans="2:13" x14ac:dyDescent="0.35">
      <c r="B83" s="255"/>
      <c r="C83" s="255"/>
      <c r="D83" s="255"/>
      <c r="E83" s="255"/>
      <c r="F83" s="255"/>
      <c r="G83" s="255"/>
      <c r="H83" s="255"/>
      <c r="I83" s="255"/>
      <c r="J83" s="255"/>
      <c r="K83" s="255"/>
      <c r="L83" s="255"/>
      <c r="M83" s="255"/>
    </row>
    <row r="84" spans="2:13" x14ac:dyDescent="0.35">
      <c r="B84" s="255"/>
      <c r="C84" s="255"/>
      <c r="D84" s="255"/>
      <c r="E84" s="255"/>
      <c r="F84" s="255"/>
      <c r="G84" s="255"/>
      <c r="H84" s="255"/>
      <c r="I84" s="255"/>
      <c r="J84" s="255"/>
      <c r="K84" s="255"/>
      <c r="L84" s="255"/>
      <c r="M84" s="255"/>
    </row>
    <row r="85" spans="2:13" x14ac:dyDescent="0.35">
      <c r="B85" s="255"/>
      <c r="C85" s="255"/>
      <c r="D85" s="255"/>
      <c r="E85" s="255"/>
      <c r="F85" s="255"/>
      <c r="G85" s="255"/>
      <c r="H85" s="255"/>
      <c r="I85" s="255"/>
      <c r="J85" s="255"/>
      <c r="K85" s="255"/>
      <c r="L85" s="255"/>
      <c r="M85" s="255"/>
    </row>
    <row r="86" spans="2:13" x14ac:dyDescent="0.35">
      <c r="B86" s="255"/>
      <c r="C86" s="255"/>
      <c r="D86" s="255"/>
      <c r="E86" s="255"/>
      <c r="F86" s="255"/>
      <c r="G86" s="255"/>
      <c r="H86" s="255"/>
      <c r="I86" s="255"/>
      <c r="J86" s="255"/>
      <c r="K86" s="255"/>
      <c r="L86" s="255"/>
      <c r="M86" s="255"/>
    </row>
    <row r="87" spans="2:13" x14ac:dyDescent="0.35">
      <c r="B87" s="255"/>
      <c r="C87" s="255"/>
      <c r="D87" s="255"/>
      <c r="E87" s="255"/>
      <c r="F87" s="255"/>
      <c r="G87" s="255"/>
      <c r="H87" s="255"/>
      <c r="I87" s="255"/>
      <c r="J87" s="255"/>
      <c r="K87" s="255"/>
      <c r="L87" s="255"/>
      <c r="M87" s="255"/>
    </row>
    <row r="88" spans="2:13" x14ac:dyDescent="0.35">
      <c r="B88" s="255"/>
      <c r="C88" s="255"/>
      <c r="D88" s="255"/>
      <c r="E88" s="255"/>
      <c r="F88" s="255"/>
      <c r="G88" s="255"/>
      <c r="H88" s="255"/>
      <c r="I88" s="255"/>
      <c r="J88" s="255"/>
      <c r="K88" s="255"/>
      <c r="L88" s="255"/>
      <c r="M88" s="255"/>
    </row>
    <row r="89" spans="2:13" x14ac:dyDescent="0.35">
      <c r="B89" s="255"/>
      <c r="C89" s="255"/>
      <c r="D89" s="255"/>
      <c r="E89" s="255"/>
      <c r="F89" s="255"/>
      <c r="G89" s="255"/>
      <c r="H89" s="255"/>
      <c r="I89" s="255"/>
      <c r="J89" s="255"/>
      <c r="K89" s="255"/>
      <c r="L89" s="255"/>
      <c r="M89" s="255"/>
    </row>
    <row r="90" spans="2:13" x14ac:dyDescent="0.35">
      <c r="B90" s="255"/>
      <c r="C90" s="255"/>
      <c r="D90" s="255"/>
      <c r="E90" s="255"/>
      <c r="F90" s="255"/>
      <c r="G90" s="255"/>
      <c r="H90" s="255"/>
      <c r="I90" s="255"/>
      <c r="J90" s="255"/>
      <c r="K90" s="255"/>
      <c r="L90" s="255"/>
      <c r="M90" s="255"/>
    </row>
  </sheetData>
  <mergeCells count="3">
    <mergeCell ref="A1:F3"/>
    <mergeCell ref="A5:D5"/>
    <mergeCell ref="A20:F20"/>
  </mergeCells>
  <dataValidations count="1">
    <dataValidation type="list" allowBlank="1" showInputMessage="1" showErrorMessage="1" sqref="E5" xr:uid="{00000000-0002-0000-0500-000000000000}">
      <formula1>$J$76:$J$77</formula1>
    </dataValidation>
  </dataValidations>
  <hyperlinks>
    <hyperlink ref="H10" location="INDHOLDSFORTEGNELSE!A1" display="INDHOLDSFORTEGNELSE" xr:uid="{00000000-0004-0000-0500-000000000000}"/>
    <hyperlink ref="H12" location="'OVERORDNET GUIDE'!A1" display="OVERORDNET GUIDE" xr:uid="{00000000-0004-0000-0500-000001000000}"/>
    <hyperlink ref="H14" location="'GUIDE PRIVAT'!A63" display="GUIDE PRIVAT &quot;KONCERNNOTE&quot;" xr:uid="{00000000-0004-0000-0500-000002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workbookViewId="0">
      <selection activeCell="A11" sqref="A11"/>
    </sheetView>
  </sheetViews>
  <sheetFormatPr defaultRowHeight="14.5" x14ac:dyDescent="0.35"/>
  <cols>
    <col min="1" max="1" width="90.26953125" customWidth="1"/>
    <col min="2" max="2" width="8.7265625" customWidth="1"/>
    <col min="3" max="3" width="5.7265625" customWidth="1"/>
    <col min="4" max="4" width="10.7265625" customWidth="1"/>
    <col min="5" max="5" width="13.7265625" customWidth="1"/>
    <col min="6" max="6" width="13.7265625" style="7" customWidth="1"/>
    <col min="7" max="7" width="15.26953125" customWidth="1"/>
    <col min="8" max="8" width="9.453125" customWidth="1"/>
    <col min="9" max="9" width="28" customWidth="1"/>
  </cols>
  <sheetData>
    <row r="1" spans="1:9" x14ac:dyDescent="0.35">
      <c r="A1" s="93"/>
      <c r="B1" s="100"/>
      <c r="C1" s="101"/>
      <c r="D1" s="101"/>
      <c r="E1" s="102"/>
      <c r="F1" s="102"/>
      <c r="G1" s="104" t="s">
        <v>101</v>
      </c>
      <c r="I1" s="208"/>
    </row>
    <row r="2" spans="1:9" ht="18.5" x14ac:dyDescent="0.45">
      <c r="A2" s="105" t="s">
        <v>115</v>
      </c>
      <c r="B2" s="95" t="s">
        <v>21</v>
      </c>
      <c r="C2" s="101"/>
      <c r="D2" s="95" t="s">
        <v>79</v>
      </c>
      <c r="E2" s="95" t="s">
        <v>80</v>
      </c>
      <c r="F2" s="95" t="s">
        <v>81</v>
      </c>
      <c r="G2" s="95" t="s">
        <v>102</v>
      </c>
      <c r="I2" s="203" t="s">
        <v>251</v>
      </c>
    </row>
    <row r="3" spans="1:9" s="7" customFormat="1" x14ac:dyDescent="0.35">
      <c r="A3" s="105"/>
      <c r="B3" s="95"/>
      <c r="C3" s="101"/>
      <c r="D3" s="95"/>
      <c r="E3" s="95"/>
      <c r="F3" s="95"/>
      <c r="G3" s="95"/>
      <c r="I3" s="208" t="s">
        <v>116</v>
      </c>
    </row>
    <row r="4" spans="1:9" x14ac:dyDescent="0.35">
      <c r="A4" s="107" t="s">
        <v>78</v>
      </c>
      <c r="B4" s="70"/>
      <c r="C4" s="98"/>
      <c r="D4" s="70"/>
      <c r="E4" s="108"/>
      <c r="F4" s="108"/>
      <c r="G4" s="108"/>
      <c r="I4" s="205"/>
    </row>
    <row r="5" spans="1:9" x14ac:dyDescent="0.35">
      <c r="A5" s="107" t="s">
        <v>96</v>
      </c>
      <c r="B5" s="70"/>
      <c r="C5" s="98"/>
      <c r="D5" s="70"/>
      <c r="E5" s="108"/>
      <c r="F5" s="108"/>
      <c r="G5" s="108"/>
      <c r="I5" s="208" t="s">
        <v>252</v>
      </c>
    </row>
    <row r="6" spans="1:9" x14ac:dyDescent="0.35">
      <c r="A6" s="129" t="s">
        <v>69</v>
      </c>
      <c r="B6" s="130"/>
      <c r="C6" s="98" t="s">
        <v>31</v>
      </c>
      <c r="D6" s="135"/>
      <c r="E6" s="67">
        <f t="shared" ref="E6:E22" si="0">+B6*D6</f>
        <v>0</v>
      </c>
      <c r="F6" s="67"/>
      <c r="G6" s="175" t="s">
        <v>95</v>
      </c>
      <c r="I6" s="207"/>
    </row>
    <row r="7" spans="1:9" s="7" customFormat="1" x14ac:dyDescent="0.35">
      <c r="A7" s="131" t="s">
        <v>69</v>
      </c>
      <c r="B7" s="132"/>
      <c r="C7" s="98" t="s">
        <v>31</v>
      </c>
      <c r="D7" s="136"/>
      <c r="E7" s="67">
        <f t="shared" si="0"/>
        <v>0</v>
      </c>
      <c r="F7" s="67"/>
      <c r="G7" s="175" t="s">
        <v>95</v>
      </c>
      <c r="I7" s="221" t="s">
        <v>297</v>
      </c>
    </row>
    <row r="8" spans="1:9" s="7" customFormat="1" x14ac:dyDescent="0.35">
      <c r="A8" s="131" t="s">
        <v>69</v>
      </c>
      <c r="B8" s="132"/>
      <c r="C8" s="98" t="s">
        <v>31</v>
      </c>
      <c r="D8" s="136"/>
      <c r="E8" s="67">
        <f t="shared" si="0"/>
        <v>0</v>
      </c>
      <c r="F8" s="67"/>
      <c r="G8" s="175" t="s">
        <v>95</v>
      </c>
      <c r="I8" s="208"/>
    </row>
    <row r="9" spans="1:9" s="7" customFormat="1" x14ac:dyDescent="0.35">
      <c r="A9" s="129" t="s">
        <v>69</v>
      </c>
      <c r="B9" s="132"/>
      <c r="C9" s="98" t="s">
        <v>31</v>
      </c>
      <c r="D9" s="136"/>
      <c r="E9" s="67">
        <f t="shared" si="0"/>
        <v>0</v>
      </c>
      <c r="F9" s="67"/>
      <c r="G9" s="175" t="s">
        <v>95</v>
      </c>
      <c r="I9" s="208"/>
    </row>
    <row r="10" spans="1:9" s="7" customFormat="1" x14ac:dyDescent="0.35">
      <c r="A10" s="131" t="s">
        <v>69</v>
      </c>
      <c r="B10" s="132"/>
      <c r="C10" s="98" t="s">
        <v>31</v>
      </c>
      <c r="D10" s="136"/>
      <c r="E10" s="67">
        <f t="shared" si="0"/>
        <v>0</v>
      </c>
      <c r="F10" s="67"/>
      <c r="G10" s="175" t="s">
        <v>95</v>
      </c>
      <c r="I10" s="208"/>
    </row>
    <row r="11" spans="1:9" s="7" customFormat="1" x14ac:dyDescent="0.35">
      <c r="A11" s="131" t="s">
        <v>69</v>
      </c>
      <c r="B11" s="132"/>
      <c r="C11" s="98" t="s">
        <v>31</v>
      </c>
      <c r="D11" s="136"/>
      <c r="E11" s="67">
        <f t="shared" si="0"/>
        <v>0</v>
      </c>
      <c r="F11" s="67"/>
      <c r="G11" s="175" t="s">
        <v>95</v>
      </c>
      <c r="I11" s="208"/>
    </row>
    <row r="12" spans="1:9" s="7" customFormat="1" x14ac:dyDescent="0.35">
      <c r="A12" s="129" t="s">
        <v>69</v>
      </c>
      <c r="B12" s="132"/>
      <c r="C12" s="98" t="s">
        <v>31</v>
      </c>
      <c r="D12" s="136"/>
      <c r="E12" s="67">
        <f t="shared" si="0"/>
        <v>0</v>
      </c>
      <c r="F12" s="67"/>
      <c r="G12" s="175" t="s">
        <v>95</v>
      </c>
      <c r="I12" s="208"/>
    </row>
    <row r="13" spans="1:9" s="7" customFormat="1" x14ac:dyDescent="0.35">
      <c r="A13" s="131" t="s">
        <v>69</v>
      </c>
      <c r="B13" s="132"/>
      <c r="C13" s="98" t="s">
        <v>31</v>
      </c>
      <c r="D13" s="136"/>
      <c r="E13" s="67">
        <f t="shared" si="0"/>
        <v>0</v>
      </c>
      <c r="F13" s="67"/>
      <c r="G13" s="175" t="s">
        <v>95</v>
      </c>
      <c r="I13" s="208"/>
    </row>
    <row r="14" spans="1:9" s="7" customFormat="1" x14ac:dyDescent="0.35">
      <c r="A14" s="131" t="s">
        <v>69</v>
      </c>
      <c r="B14" s="132"/>
      <c r="C14" s="98" t="s">
        <v>31</v>
      </c>
      <c r="D14" s="136"/>
      <c r="E14" s="67">
        <f t="shared" si="0"/>
        <v>0</v>
      </c>
      <c r="F14" s="67"/>
      <c r="G14" s="175" t="s">
        <v>95</v>
      </c>
      <c r="I14" s="208"/>
    </row>
    <row r="15" spans="1:9" s="7" customFormat="1" x14ac:dyDescent="0.35">
      <c r="A15" s="129" t="s">
        <v>69</v>
      </c>
      <c r="B15" s="132"/>
      <c r="C15" s="98" t="s">
        <v>31</v>
      </c>
      <c r="D15" s="136"/>
      <c r="E15" s="67">
        <f t="shared" si="0"/>
        <v>0</v>
      </c>
      <c r="F15" s="67"/>
      <c r="G15" s="175" t="s">
        <v>95</v>
      </c>
      <c r="I15" s="208"/>
    </row>
    <row r="16" spans="1:9" s="7" customFormat="1" x14ac:dyDescent="0.35">
      <c r="A16" s="131" t="s">
        <v>69</v>
      </c>
      <c r="B16" s="132"/>
      <c r="C16" s="98" t="s">
        <v>31</v>
      </c>
      <c r="D16" s="136"/>
      <c r="E16" s="67">
        <f t="shared" si="0"/>
        <v>0</v>
      </c>
      <c r="F16" s="67"/>
      <c r="G16" s="175" t="s">
        <v>95</v>
      </c>
      <c r="I16" s="208"/>
    </row>
    <row r="17" spans="1:9" s="7" customFormat="1" x14ac:dyDescent="0.35">
      <c r="A17" s="131" t="s">
        <v>69</v>
      </c>
      <c r="B17" s="132"/>
      <c r="C17" s="98" t="s">
        <v>31</v>
      </c>
      <c r="D17" s="136"/>
      <c r="E17" s="67">
        <f t="shared" si="0"/>
        <v>0</v>
      </c>
      <c r="F17" s="67"/>
      <c r="G17" s="175" t="s">
        <v>95</v>
      </c>
      <c r="I17" s="208"/>
    </row>
    <row r="18" spans="1:9" s="7" customFormat="1" x14ac:dyDescent="0.35">
      <c r="A18" s="129" t="s">
        <v>69</v>
      </c>
      <c r="B18" s="132"/>
      <c r="C18" s="98" t="s">
        <v>31</v>
      </c>
      <c r="D18" s="136"/>
      <c r="E18" s="67">
        <f t="shared" si="0"/>
        <v>0</v>
      </c>
      <c r="F18" s="67"/>
      <c r="G18" s="175" t="s">
        <v>95</v>
      </c>
      <c r="I18" s="208"/>
    </row>
    <row r="19" spans="1:9" x14ac:dyDescent="0.35">
      <c r="A19" s="131" t="s">
        <v>69</v>
      </c>
      <c r="B19" s="132"/>
      <c r="C19" s="98" t="s">
        <v>31</v>
      </c>
      <c r="D19" s="136"/>
      <c r="E19" s="67">
        <f t="shared" si="0"/>
        <v>0</v>
      </c>
      <c r="F19" s="67"/>
      <c r="G19" s="175" t="s">
        <v>95</v>
      </c>
      <c r="I19" s="208"/>
    </row>
    <row r="20" spans="1:9" x14ac:dyDescent="0.35">
      <c r="A20" s="131" t="s">
        <v>69</v>
      </c>
      <c r="B20" s="132"/>
      <c r="C20" s="98" t="s">
        <v>31</v>
      </c>
      <c r="D20" s="136"/>
      <c r="E20" s="67">
        <f t="shared" si="0"/>
        <v>0</v>
      </c>
      <c r="F20" s="67"/>
      <c r="G20" s="175" t="s">
        <v>95</v>
      </c>
      <c r="I20" s="208"/>
    </row>
    <row r="21" spans="1:9" x14ac:dyDescent="0.35">
      <c r="A21" s="131" t="s">
        <v>69</v>
      </c>
      <c r="B21" s="132"/>
      <c r="C21" s="98" t="s">
        <v>31</v>
      </c>
      <c r="D21" s="136"/>
      <c r="E21" s="67">
        <f t="shared" si="0"/>
        <v>0</v>
      </c>
      <c r="F21" s="67"/>
      <c r="G21" s="175" t="s">
        <v>95</v>
      </c>
      <c r="I21" s="208"/>
    </row>
    <row r="22" spans="1:9" x14ac:dyDescent="0.35">
      <c r="A22" s="133" t="s">
        <v>69</v>
      </c>
      <c r="B22" s="134"/>
      <c r="C22" s="98" t="s">
        <v>31</v>
      </c>
      <c r="D22" s="137"/>
      <c r="E22" s="67">
        <f t="shared" si="0"/>
        <v>0</v>
      </c>
      <c r="F22" s="67"/>
      <c r="G22" s="175" t="s">
        <v>95</v>
      </c>
      <c r="I22" s="208"/>
    </row>
  </sheetData>
  <sheetProtection algorithmName="SHA-512" hashValue="yudw/VqyWpOQFvM92NCJqwH/O87WUscvnEnWbjVl6SffTcaW0uyqZQxPuaFFgPvF4oqrY+qfN5FZCVPPWrVROw==" saltValue="bNToi03FHAt5aLH+zWBabQ==" spinCount="100000" sheet="1" objects="1" scenarios="1"/>
  <hyperlinks>
    <hyperlink ref="I3" location="INDHOLDSFORTEGNELSE!A1" display="INDHOLDSFORTEGNELSE" xr:uid="{00000000-0004-0000-0600-000000000000}"/>
    <hyperlink ref="I5" location="'OVERORDNET GUIDE'!A1" display="OVERORDNET GUIDE" xr:uid="{00000000-0004-0000-0600-000001000000}"/>
    <hyperlink ref="I7" location="'GUIDE OFFENTLIG'!A7" display="GUIDE OFFENTLIG"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2"/>
  <sheetViews>
    <sheetView workbookViewId="0">
      <selection activeCell="D13" sqref="D13"/>
    </sheetView>
  </sheetViews>
  <sheetFormatPr defaultRowHeight="14.5" x14ac:dyDescent="0.35"/>
  <cols>
    <col min="1" max="1" width="90.26953125" customWidth="1"/>
    <col min="2" max="2" width="8.7265625" customWidth="1"/>
    <col min="3" max="3" width="5.7265625" customWidth="1"/>
    <col min="4" max="4" width="10.7265625" customWidth="1"/>
    <col min="5" max="6" width="13.7265625" customWidth="1"/>
    <col min="7" max="7" width="15.26953125" customWidth="1"/>
    <col min="9" max="9" width="28" customWidth="1"/>
  </cols>
  <sheetData>
    <row r="1" spans="1:9" x14ac:dyDescent="0.35">
      <c r="A1" s="93"/>
      <c r="B1" s="100"/>
      <c r="C1" s="101"/>
      <c r="D1" s="101"/>
      <c r="E1" s="102"/>
      <c r="F1" s="102"/>
      <c r="G1" s="104" t="s">
        <v>101</v>
      </c>
      <c r="I1" s="208"/>
    </row>
    <row r="2" spans="1:9" ht="18.5" x14ac:dyDescent="0.45">
      <c r="A2" s="105" t="s">
        <v>115</v>
      </c>
      <c r="B2" s="95" t="s">
        <v>21</v>
      </c>
      <c r="C2" s="101"/>
      <c r="D2" s="95" t="s">
        <v>79</v>
      </c>
      <c r="E2" s="95" t="s">
        <v>80</v>
      </c>
      <c r="F2" s="95" t="s">
        <v>81</v>
      </c>
      <c r="G2" s="95" t="s">
        <v>102</v>
      </c>
      <c r="I2" s="203" t="s">
        <v>251</v>
      </c>
    </row>
    <row r="3" spans="1:9" x14ac:dyDescent="0.35">
      <c r="A3" s="105"/>
      <c r="B3" s="95"/>
      <c r="C3" s="101"/>
      <c r="D3" s="95"/>
      <c r="E3" s="95"/>
      <c r="F3" s="95"/>
      <c r="G3" s="95"/>
      <c r="I3" s="208" t="s">
        <v>116</v>
      </c>
    </row>
    <row r="4" spans="1:9" x14ac:dyDescent="0.35">
      <c r="A4" s="107" t="s">
        <v>78</v>
      </c>
      <c r="B4" s="70"/>
      <c r="C4" s="98"/>
      <c r="D4" s="70"/>
      <c r="E4" s="108"/>
      <c r="F4" s="108"/>
      <c r="G4" s="108"/>
      <c r="I4" s="205"/>
    </row>
    <row r="5" spans="1:9" x14ac:dyDescent="0.35">
      <c r="A5" s="107" t="s">
        <v>96</v>
      </c>
      <c r="B5" s="70"/>
      <c r="C5" s="98"/>
      <c r="D5" s="70"/>
      <c r="E5" s="108"/>
      <c r="F5" s="108"/>
      <c r="G5" s="108"/>
      <c r="I5" s="208" t="s">
        <v>252</v>
      </c>
    </row>
    <row r="6" spans="1:9" x14ac:dyDescent="0.35">
      <c r="A6" s="129" t="s">
        <v>69</v>
      </c>
      <c r="B6" s="130"/>
      <c r="C6" s="98" t="s">
        <v>31</v>
      </c>
      <c r="D6" s="135"/>
      <c r="E6" s="67">
        <f t="shared" ref="E6:E22" si="0">+B6*D6</f>
        <v>0</v>
      </c>
      <c r="F6" s="67"/>
      <c r="G6" s="175" t="s">
        <v>95</v>
      </c>
      <c r="I6" s="207"/>
    </row>
    <row r="7" spans="1:9" x14ac:dyDescent="0.35">
      <c r="A7" s="131" t="s">
        <v>69</v>
      </c>
      <c r="B7" s="132"/>
      <c r="C7" s="98" t="s">
        <v>31</v>
      </c>
      <c r="D7" s="136"/>
      <c r="E7" s="67">
        <f t="shared" si="0"/>
        <v>0</v>
      </c>
      <c r="F7" s="67"/>
      <c r="G7" s="175" t="s">
        <v>95</v>
      </c>
      <c r="I7" s="208" t="s">
        <v>253</v>
      </c>
    </row>
    <row r="8" spans="1:9" x14ac:dyDescent="0.35">
      <c r="A8" s="131" t="s">
        <v>69</v>
      </c>
      <c r="B8" s="132"/>
      <c r="C8" s="98" t="s">
        <v>31</v>
      </c>
      <c r="D8" s="136"/>
      <c r="E8" s="67">
        <f t="shared" si="0"/>
        <v>0</v>
      </c>
      <c r="F8" s="67"/>
      <c r="G8" s="175" t="s">
        <v>95</v>
      </c>
      <c r="I8" s="208"/>
    </row>
    <row r="9" spans="1:9" x14ac:dyDescent="0.35">
      <c r="A9" s="129" t="s">
        <v>69</v>
      </c>
      <c r="B9" s="132"/>
      <c r="C9" s="98" t="s">
        <v>31</v>
      </c>
      <c r="D9" s="136"/>
      <c r="E9" s="67">
        <f t="shared" si="0"/>
        <v>0</v>
      </c>
      <c r="F9" s="67"/>
      <c r="G9" s="175" t="s">
        <v>95</v>
      </c>
      <c r="I9" s="208"/>
    </row>
    <row r="10" spans="1:9" x14ac:dyDescent="0.35">
      <c r="A10" s="131" t="s">
        <v>69</v>
      </c>
      <c r="B10" s="132"/>
      <c r="C10" s="98" t="s">
        <v>31</v>
      </c>
      <c r="D10" s="136"/>
      <c r="E10" s="67">
        <f t="shared" si="0"/>
        <v>0</v>
      </c>
      <c r="F10" s="67"/>
      <c r="G10" s="175" t="s">
        <v>95</v>
      </c>
      <c r="I10" s="208"/>
    </row>
    <row r="11" spans="1:9" x14ac:dyDescent="0.35">
      <c r="A11" s="131" t="s">
        <v>69</v>
      </c>
      <c r="B11" s="132"/>
      <c r="C11" s="98" t="s">
        <v>31</v>
      </c>
      <c r="D11" s="136"/>
      <c r="E11" s="67">
        <f t="shared" si="0"/>
        <v>0</v>
      </c>
      <c r="F11" s="67"/>
      <c r="G11" s="175" t="s">
        <v>95</v>
      </c>
      <c r="I11" s="208"/>
    </row>
    <row r="12" spans="1:9" x14ac:dyDescent="0.35">
      <c r="A12" s="129" t="s">
        <v>69</v>
      </c>
      <c r="B12" s="132"/>
      <c r="C12" s="98" t="s">
        <v>31</v>
      </c>
      <c r="D12" s="136"/>
      <c r="E12" s="67">
        <f t="shared" si="0"/>
        <v>0</v>
      </c>
      <c r="F12" s="67"/>
      <c r="G12" s="175" t="s">
        <v>95</v>
      </c>
      <c r="I12" s="208"/>
    </row>
    <row r="13" spans="1:9" x14ac:dyDescent="0.35">
      <c r="A13" s="131" t="s">
        <v>69</v>
      </c>
      <c r="B13" s="132"/>
      <c r="C13" s="98" t="s">
        <v>31</v>
      </c>
      <c r="D13" s="136"/>
      <c r="E13" s="67">
        <f t="shared" si="0"/>
        <v>0</v>
      </c>
      <c r="F13" s="67"/>
      <c r="G13" s="175" t="s">
        <v>95</v>
      </c>
      <c r="I13" s="208"/>
    </row>
    <row r="14" spans="1:9" x14ac:dyDescent="0.35">
      <c r="A14" s="131" t="s">
        <v>69</v>
      </c>
      <c r="B14" s="132"/>
      <c r="C14" s="98" t="s">
        <v>31</v>
      </c>
      <c r="D14" s="136"/>
      <c r="E14" s="67">
        <f t="shared" si="0"/>
        <v>0</v>
      </c>
      <c r="F14" s="67"/>
      <c r="G14" s="175" t="s">
        <v>95</v>
      </c>
      <c r="I14" s="208"/>
    </row>
    <row r="15" spans="1:9" x14ac:dyDescent="0.35">
      <c r="A15" s="129" t="s">
        <v>69</v>
      </c>
      <c r="B15" s="132"/>
      <c r="C15" s="98" t="s">
        <v>31</v>
      </c>
      <c r="D15" s="136"/>
      <c r="E15" s="67">
        <f t="shared" si="0"/>
        <v>0</v>
      </c>
      <c r="F15" s="67"/>
      <c r="G15" s="175" t="s">
        <v>95</v>
      </c>
      <c r="I15" s="208"/>
    </row>
    <row r="16" spans="1:9" x14ac:dyDescent="0.35">
      <c r="A16" s="131" t="s">
        <v>69</v>
      </c>
      <c r="B16" s="132"/>
      <c r="C16" s="98" t="s">
        <v>31</v>
      </c>
      <c r="D16" s="136"/>
      <c r="E16" s="67">
        <f t="shared" si="0"/>
        <v>0</v>
      </c>
      <c r="F16" s="67"/>
      <c r="G16" s="175" t="s">
        <v>95</v>
      </c>
      <c r="I16" s="208"/>
    </row>
    <row r="17" spans="1:9" x14ac:dyDescent="0.35">
      <c r="A17" s="131" t="s">
        <v>69</v>
      </c>
      <c r="B17" s="132"/>
      <c r="C17" s="98" t="s">
        <v>31</v>
      </c>
      <c r="D17" s="136"/>
      <c r="E17" s="67">
        <f t="shared" si="0"/>
        <v>0</v>
      </c>
      <c r="F17" s="67"/>
      <c r="G17" s="175" t="s">
        <v>95</v>
      </c>
      <c r="I17" s="208"/>
    </row>
    <row r="18" spans="1:9" x14ac:dyDescent="0.35">
      <c r="A18" s="129" t="s">
        <v>69</v>
      </c>
      <c r="B18" s="132"/>
      <c r="C18" s="98" t="s">
        <v>31</v>
      </c>
      <c r="D18" s="136"/>
      <c r="E18" s="67">
        <f t="shared" si="0"/>
        <v>0</v>
      </c>
      <c r="F18" s="67"/>
      <c r="G18" s="175" t="s">
        <v>95</v>
      </c>
      <c r="I18" s="208"/>
    </row>
    <row r="19" spans="1:9" x14ac:dyDescent="0.35">
      <c r="A19" s="131" t="s">
        <v>69</v>
      </c>
      <c r="B19" s="132"/>
      <c r="C19" s="98" t="s">
        <v>31</v>
      </c>
      <c r="D19" s="136"/>
      <c r="E19" s="67">
        <f t="shared" si="0"/>
        <v>0</v>
      </c>
      <c r="F19" s="67"/>
      <c r="G19" s="175" t="s">
        <v>95</v>
      </c>
      <c r="I19" s="208"/>
    </row>
    <row r="20" spans="1:9" x14ac:dyDescent="0.35">
      <c r="A20" s="131" t="s">
        <v>69</v>
      </c>
      <c r="B20" s="132"/>
      <c r="C20" s="98" t="s">
        <v>31</v>
      </c>
      <c r="D20" s="136"/>
      <c r="E20" s="67">
        <f t="shared" si="0"/>
        <v>0</v>
      </c>
      <c r="F20" s="67"/>
      <c r="G20" s="175" t="s">
        <v>95</v>
      </c>
      <c r="I20" s="208"/>
    </row>
    <row r="21" spans="1:9" x14ac:dyDescent="0.35">
      <c r="A21" s="131" t="s">
        <v>69</v>
      </c>
      <c r="B21" s="132"/>
      <c r="C21" s="98" t="s">
        <v>31</v>
      </c>
      <c r="D21" s="136"/>
      <c r="E21" s="67">
        <f t="shared" si="0"/>
        <v>0</v>
      </c>
      <c r="F21" s="67"/>
      <c r="G21" s="175" t="s">
        <v>95</v>
      </c>
      <c r="I21" s="208"/>
    </row>
    <row r="22" spans="1:9" x14ac:dyDescent="0.35">
      <c r="A22" s="133" t="s">
        <v>69</v>
      </c>
      <c r="B22" s="134"/>
      <c r="C22" s="98" t="s">
        <v>31</v>
      </c>
      <c r="D22" s="137"/>
      <c r="E22" s="67">
        <f t="shared" si="0"/>
        <v>0</v>
      </c>
      <c r="F22" s="67"/>
      <c r="G22" s="175" t="s">
        <v>95</v>
      </c>
      <c r="I22" s="208"/>
    </row>
  </sheetData>
  <sheetProtection algorithmName="SHA-512" hashValue="wSztPtsX0yc1prH/dM3DhS/l7aTf4DfyWTmKpUXK9hSSw+eT2rQox2x6UqhCNaHpZqF9Z/UnpHKln5HdX8nCWQ==" saltValue="mozJvFOBbxSLTRBmqcEGsQ==" spinCount="100000" sheet="1" objects="1" scenarios="1"/>
  <hyperlinks>
    <hyperlink ref="I3" location="INDHOLDSFORTEGNELSE!A1" display="INDHOLDSFORTEGNELSE" xr:uid="{00000000-0004-0000-0700-000000000000}"/>
    <hyperlink ref="I5" location="'OVERORDNET GUIDE'!A1" display="OVERORDNET GUIDE" xr:uid="{00000000-0004-0000-0700-000001000000}"/>
    <hyperlink ref="I7" location="'GUIDE PRIVAT'!A7" display="GUIDE PRIVAT"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B66"/>
  <sheetViews>
    <sheetView topLeftCell="A7" workbookViewId="0">
      <selection activeCell="A7" sqref="A7"/>
    </sheetView>
  </sheetViews>
  <sheetFormatPr defaultColWidth="8.81640625" defaultRowHeight="13.5" x14ac:dyDescent="0.35"/>
  <cols>
    <col min="1" max="1" width="165.7265625" style="3" customWidth="1"/>
    <col min="2" max="2" width="35.7265625" style="9" customWidth="1"/>
    <col min="3" max="16384" width="8.81640625" style="8"/>
  </cols>
  <sheetData>
    <row r="1" spans="1:2" ht="21" x14ac:dyDescent="0.5">
      <c r="A1" s="213" t="s">
        <v>123</v>
      </c>
      <c r="B1" s="217" t="s">
        <v>226</v>
      </c>
    </row>
    <row r="2" spans="1:2" ht="14.5" x14ac:dyDescent="0.35">
      <c r="B2" s="5"/>
    </row>
    <row r="3" spans="1:2" ht="40.5" x14ac:dyDescent="0.35">
      <c r="A3" s="192" t="s">
        <v>225</v>
      </c>
      <c r="B3" s="5"/>
    </row>
    <row r="4" spans="1:2" ht="15" customHeight="1" x14ac:dyDescent="0.35">
      <c r="A4" s="193"/>
      <c r="B4" s="5"/>
    </row>
    <row r="5" spans="1:2" x14ac:dyDescent="0.35">
      <c r="B5" s="14"/>
    </row>
    <row r="6" spans="1:2" ht="14.5" x14ac:dyDescent="0.35">
      <c r="A6" s="92" t="s">
        <v>115</v>
      </c>
      <c r="B6" s="214" t="s">
        <v>30</v>
      </c>
    </row>
    <row r="7" spans="1:2" ht="364.5" x14ac:dyDescent="0.35">
      <c r="A7" s="201" t="s">
        <v>268</v>
      </c>
      <c r="B7" s="215"/>
    </row>
    <row r="8" spans="1:2" ht="148.5" x14ac:dyDescent="0.35">
      <c r="A8" s="201" t="s">
        <v>302</v>
      </c>
      <c r="B8" s="215"/>
    </row>
    <row r="9" spans="1:2" x14ac:dyDescent="0.35">
      <c r="A9" s="194"/>
      <c r="B9" s="215"/>
    </row>
    <row r="10" spans="1:2" x14ac:dyDescent="0.35">
      <c r="A10" s="194" t="s">
        <v>85</v>
      </c>
      <c r="B10" s="215"/>
    </row>
    <row r="11" spans="1:2" ht="148.5" x14ac:dyDescent="0.35">
      <c r="A11" s="201" t="s">
        <v>314</v>
      </c>
      <c r="B11" s="216" t="s">
        <v>30</v>
      </c>
    </row>
    <row r="12" spans="1:2" ht="229.5" x14ac:dyDescent="0.35">
      <c r="A12" s="201" t="s">
        <v>269</v>
      </c>
      <c r="B12" s="215"/>
    </row>
    <row r="13" spans="1:2" ht="189" x14ac:dyDescent="0.35">
      <c r="A13" s="201" t="s">
        <v>317</v>
      </c>
      <c r="B13" s="216" t="s">
        <v>30</v>
      </c>
    </row>
    <row r="14" spans="1:2" ht="135" x14ac:dyDescent="0.35">
      <c r="A14" s="201" t="s">
        <v>271</v>
      </c>
      <c r="B14" s="216" t="s">
        <v>30</v>
      </c>
    </row>
    <row r="15" spans="1:2" ht="81" x14ac:dyDescent="0.35">
      <c r="A15" s="201" t="s">
        <v>272</v>
      </c>
      <c r="B15" s="216" t="s">
        <v>30</v>
      </c>
    </row>
    <row r="16" spans="1:2" ht="135" x14ac:dyDescent="0.35">
      <c r="A16" s="201" t="s">
        <v>273</v>
      </c>
      <c r="B16" s="216" t="s">
        <v>30</v>
      </c>
    </row>
    <row r="17" spans="1:2" ht="148.5" x14ac:dyDescent="0.35">
      <c r="A17" s="201" t="s">
        <v>274</v>
      </c>
      <c r="B17" s="216" t="s">
        <v>30</v>
      </c>
    </row>
    <row r="18" spans="1:2" ht="40.5" x14ac:dyDescent="0.35">
      <c r="A18" s="201" t="s">
        <v>275</v>
      </c>
      <c r="B18" s="216" t="s">
        <v>30</v>
      </c>
    </row>
    <row r="19" spans="1:2" x14ac:dyDescent="0.35">
      <c r="A19" s="194"/>
      <c r="B19" s="215"/>
    </row>
    <row r="20" spans="1:2" x14ac:dyDescent="0.35">
      <c r="A20" s="194" t="s">
        <v>42</v>
      </c>
      <c r="B20" s="215"/>
    </row>
    <row r="21" spans="1:2" ht="24" customHeight="1" x14ac:dyDescent="0.35">
      <c r="A21" s="193" t="s">
        <v>303</v>
      </c>
      <c r="B21" s="215"/>
    </row>
    <row r="22" spans="1:2" ht="40.5" x14ac:dyDescent="0.35">
      <c r="A22" s="192" t="s">
        <v>232</v>
      </c>
      <c r="B22" s="216" t="s">
        <v>30</v>
      </c>
    </row>
    <row r="23" spans="1:2" ht="54" x14ac:dyDescent="0.35">
      <c r="A23" s="192" t="s">
        <v>305</v>
      </c>
      <c r="B23" s="216" t="s">
        <v>30</v>
      </c>
    </row>
    <row r="24" spans="1:2" ht="108" x14ac:dyDescent="0.35">
      <c r="A24" s="192" t="s">
        <v>306</v>
      </c>
      <c r="B24" s="216" t="s">
        <v>30</v>
      </c>
    </row>
    <row r="25" spans="1:2" ht="94.5" x14ac:dyDescent="0.35">
      <c r="A25" s="192" t="s">
        <v>307</v>
      </c>
      <c r="B25" s="216" t="s">
        <v>30</v>
      </c>
    </row>
    <row r="26" spans="1:2" ht="81" x14ac:dyDescent="0.35">
      <c r="A26" s="192" t="s">
        <v>276</v>
      </c>
      <c r="B26" s="216" t="s">
        <v>30</v>
      </c>
    </row>
    <row r="27" spans="1:2" ht="81" x14ac:dyDescent="0.35">
      <c r="A27" s="192" t="s">
        <v>277</v>
      </c>
      <c r="B27" s="216" t="s">
        <v>30</v>
      </c>
    </row>
    <row r="28" spans="1:2" x14ac:dyDescent="0.35">
      <c r="A28" s="193"/>
      <c r="B28" s="215"/>
    </row>
    <row r="29" spans="1:2" x14ac:dyDescent="0.35">
      <c r="A29" s="194" t="s">
        <v>32</v>
      </c>
      <c r="B29" s="215"/>
    </row>
    <row r="30" spans="1:2" x14ac:dyDescent="0.35">
      <c r="A30" s="193" t="s">
        <v>278</v>
      </c>
      <c r="B30" s="215"/>
    </row>
    <row r="31" spans="1:2" ht="229.5" x14ac:dyDescent="0.35">
      <c r="A31" s="192" t="s">
        <v>279</v>
      </c>
      <c r="B31" s="216" t="s">
        <v>30</v>
      </c>
    </row>
    <row r="32" spans="1:2" ht="121.5" x14ac:dyDescent="0.35">
      <c r="A32" s="192" t="s">
        <v>280</v>
      </c>
      <c r="B32" s="216" t="s">
        <v>30</v>
      </c>
    </row>
    <row r="33" spans="1:2" ht="54" x14ac:dyDescent="0.35">
      <c r="A33" s="192" t="s">
        <v>281</v>
      </c>
      <c r="B33" s="215"/>
    </row>
    <row r="34" spans="1:2" x14ac:dyDescent="0.35">
      <c r="A34" s="193"/>
      <c r="B34" s="215"/>
    </row>
    <row r="35" spans="1:2" x14ac:dyDescent="0.35">
      <c r="A35" s="194" t="s">
        <v>52</v>
      </c>
      <c r="B35" s="215"/>
    </row>
    <row r="36" spans="1:2" ht="175.5" x14ac:dyDescent="0.35">
      <c r="A36" s="192" t="s">
        <v>282</v>
      </c>
      <c r="B36" s="216" t="s">
        <v>30</v>
      </c>
    </row>
    <row r="37" spans="1:2" ht="81" x14ac:dyDescent="0.35">
      <c r="A37" s="192" t="s">
        <v>239</v>
      </c>
      <c r="B37" s="216" t="s">
        <v>30</v>
      </c>
    </row>
    <row r="38" spans="1:2" x14ac:dyDescent="0.35">
      <c r="A38" s="193"/>
      <c r="B38" s="215"/>
    </row>
    <row r="39" spans="1:2" x14ac:dyDescent="0.35">
      <c r="A39" s="194" t="s">
        <v>36</v>
      </c>
      <c r="B39" s="215"/>
    </row>
    <row r="40" spans="1:2" ht="27" x14ac:dyDescent="0.35">
      <c r="A40" s="192" t="s">
        <v>240</v>
      </c>
      <c r="B40" s="218" t="s">
        <v>294</v>
      </c>
    </row>
    <row r="41" spans="1:2" ht="81" x14ac:dyDescent="0.35">
      <c r="A41" s="192" t="s">
        <v>295</v>
      </c>
      <c r="B41" s="215"/>
    </row>
    <row r="42" spans="1:2" ht="94.5" x14ac:dyDescent="0.35">
      <c r="A42" s="192" t="s">
        <v>283</v>
      </c>
      <c r="B42" s="216" t="s">
        <v>30</v>
      </c>
    </row>
    <row r="43" spans="1:2" ht="135" x14ac:dyDescent="0.35">
      <c r="A43" s="192" t="s">
        <v>284</v>
      </c>
      <c r="B43" s="216" t="s">
        <v>30</v>
      </c>
    </row>
    <row r="44" spans="1:2" ht="189" x14ac:dyDescent="0.35">
      <c r="A44" s="192" t="s">
        <v>285</v>
      </c>
      <c r="B44" s="216" t="s">
        <v>30</v>
      </c>
    </row>
    <row r="45" spans="1:2" x14ac:dyDescent="0.35">
      <c r="A45" s="193"/>
      <c r="B45" s="215"/>
    </row>
    <row r="46" spans="1:2" x14ac:dyDescent="0.35">
      <c r="A46" s="194" t="s">
        <v>41</v>
      </c>
      <c r="B46" s="215"/>
    </row>
    <row r="47" spans="1:2" ht="94.5" x14ac:dyDescent="0.35">
      <c r="A47" s="192" t="s">
        <v>286</v>
      </c>
      <c r="B47" s="216" t="s">
        <v>30</v>
      </c>
    </row>
    <row r="48" spans="1:2" x14ac:dyDescent="0.35">
      <c r="A48" s="193"/>
      <c r="B48" s="215"/>
    </row>
    <row r="49" spans="1:2" x14ac:dyDescent="0.35">
      <c r="A49" s="194" t="s">
        <v>23</v>
      </c>
      <c r="B49" s="215"/>
    </row>
    <row r="50" spans="1:2" ht="54" x14ac:dyDescent="0.35">
      <c r="A50" s="192" t="s">
        <v>287</v>
      </c>
      <c r="B50" s="216" t="s">
        <v>30</v>
      </c>
    </row>
    <row r="51" spans="1:2" x14ac:dyDescent="0.35">
      <c r="A51" s="193"/>
      <c r="B51" s="215"/>
    </row>
    <row r="52" spans="1:2" x14ac:dyDescent="0.35">
      <c r="A52" s="194" t="s">
        <v>26</v>
      </c>
      <c r="B52" s="215"/>
    </row>
    <row r="53" spans="1:2" ht="94.5" x14ac:dyDescent="0.35">
      <c r="A53" s="192" t="s">
        <v>288</v>
      </c>
      <c r="B53" s="216"/>
    </row>
    <row r="54" spans="1:2" ht="108" x14ac:dyDescent="0.35">
      <c r="A54" s="201" t="s">
        <v>289</v>
      </c>
      <c r="B54" s="216" t="s">
        <v>30</v>
      </c>
    </row>
    <row r="55" spans="1:2" ht="108" x14ac:dyDescent="0.35">
      <c r="A55" s="192" t="s">
        <v>290</v>
      </c>
      <c r="B55" s="216" t="s">
        <v>30</v>
      </c>
    </row>
    <row r="56" spans="1:2" ht="67.5" x14ac:dyDescent="0.35">
      <c r="A56" s="192" t="s">
        <v>291</v>
      </c>
      <c r="B56" s="216" t="s">
        <v>30</v>
      </c>
    </row>
    <row r="57" spans="1:2" x14ac:dyDescent="0.35">
      <c r="A57" s="193"/>
      <c r="B57" s="215"/>
    </row>
    <row r="58" spans="1:2" x14ac:dyDescent="0.35">
      <c r="A58" s="194" t="s">
        <v>124</v>
      </c>
      <c r="B58" s="215"/>
    </row>
    <row r="59" spans="1:2" ht="27" x14ac:dyDescent="0.35">
      <c r="A59" s="192" t="s">
        <v>296</v>
      </c>
      <c r="B59" s="216" t="s">
        <v>30</v>
      </c>
    </row>
    <row r="60" spans="1:2" x14ac:dyDescent="0.35">
      <c r="A60" s="192"/>
      <c r="B60" s="215"/>
    </row>
    <row r="61" spans="1:2" x14ac:dyDescent="0.35">
      <c r="A61" s="201" t="s">
        <v>87</v>
      </c>
      <c r="B61" s="215"/>
    </row>
    <row r="62" spans="1:2" ht="229.5" x14ac:dyDescent="0.35">
      <c r="A62" s="192" t="s">
        <v>293</v>
      </c>
      <c r="B62" s="216" t="s">
        <v>30</v>
      </c>
    </row>
    <row r="63" spans="1:2" x14ac:dyDescent="0.35">
      <c r="A63" s="192"/>
      <c r="B63" s="215"/>
    </row>
    <row r="64" spans="1:2" ht="18.5" x14ac:dyDescent="0.45">
      <c r="A64" s="16" t="s">
        <v>125</v>
      </c>
      <c r="B64" s="216" t="s">
        <v>30</v>
      </c>
    </row>
    <row r="65" spans="1:2" ht="27" x14ac:dyDescent="0.35">
      <c r="A65" s="192" t="s">
        <v>247</v>
      </c>
      <c r="B65" s="14"/>
    </row>
    <row r="66" spans="1:2" x14ac:dyDescent="0.35">
      <c r="A66" s="193"/>
      <c r="B66" s="14"/>
    </row>
  </sheetData>
  <sheetProtection algorithmName="SHA-512" hashValue="Md6J2xfrKZ140ymflpKKEEkj+bA9IO5yAMTo92SbjrkcfmmD3+veyGRjQ01RDFtES3wOD+wn6EGiHTuGHrrsbQ==" saltValue="p62AeSLNUiTvc1Uu9ioing==" spinCount="100000" sheet="1" objects="1" scenarios="1"/>
  <hyperlinks>
    <hyperlink ref="B6" location="'BUDGET OFFENTLIGT TILBUD'!A15" display="BUDGET" xr:uid="{00000000-0004-0000-0800-000000000000}"/>
    <hyperlink ref="B11" location="'BUDGET OFFENTLIGT TILBUD'!A36" display="BUDGET" xr:uid="{00000000-0004-0000-0800-000001000000}"/>
    <hyperlink ref="B13" location="'BUDGET OFFENTLIGT TILBUD'!A37" display="BUDGET" xr:uid="{00000000-0004-0000-0800-000002000000}"/>
    <hyperlink ref="B14" location="'BUDGET OFFENTLIGT TILBUD'!A38" display="BUDGET" xr:uid="{00000000-0004-0000-0800-000003000000}"/>
    <hyperlink ref="B15" location="'BUDGET OFFENTLIGT TILBUD'!A39" display="BUDGET" xr:uid="{00000000-0004-0000-0800-000004000000}"/>
    <hyperlink ref="B16" location="'BUDGET OFFENTLIGT TILBUD'!A40" display="BUDGET" xr:uid="{00000000-0004-0000-0800-000005000000}"/>
    <hyperlink ref="B17" location="'BUDGET OFFENTLIGT TILBUD'!A41" display="BUDGET" xr:uid="{00000000-0004-0000-0800-000006000000}"/>
    <hyperlink ref="B18" location="'BUDGET OFFENTLIGT TILBUD'!A42" display="BUDGET" xr:uid="{00000000-0004-0000-0800-000007000000}"/>
    <hyperlink ref="B22" location="'BUDGET OFFENTLIGT TILBUD'!A45" display="BUDGET" xr:uid="{00000000-0004-0000-0800-000008000000}"/>
    <hyperlink ref="B23" location="'BUDGET OFFENTLIGT TILBUD'!A46" display="BUDGET" xr:uid="{00000000-0004-0000-0800-000009000000}"/>
    <hyperlink ref="B24" location="'BUDGET OFFENTLIGT TILBUD'!A47" display="BUDGET" xr:uid="{00000000-0004-0000-0800-00000A000000}"/>
    <hyperlink ref="B25" location="'BUDGET OFFENTLIGT TILBUD'!A48" display="BUDGET" xr:uid="{00000000-0004-0000-0800-00000B000000}"/>
    <hyperlink ref="B26" location="'BUDGET OFFENTLIGT TILBUD'!A49" display="BUDGET" xr:uid="{00000000-0004-0000-0800-00000C000000}"/>
    <hyperlink ref="B27" location="'BUDGET OFFENTLIGT TILBUD'!A50" display="BUDGET" xr:uid="{00000000-0004-0000-0800-00000D000000}"/>
    <hyperlink ref="B31" location="'BUDGET OFFENTLIGT TILBUD'!A54" display="BUDGET" xr:uid="{00000000-0004-0000-0800-00000E000000}"/>
    <hyperlink ref="B32" location="'BUDGET OFFENTLIGT TILBUD'!A55" display="BUDGET" xr:uid="{00000000-0004-0000-0800-00000F000000}"/>
    <hyperlink ref="B36" location="'BUDGET OFFENTLIGT TILBUD'!A60" display="BUDGET" xr:uid="{00000000-0004-0000-0800-000010000000}"/>
    <hyperlink ref="B37" location="'BUDGET OFFENTLIGT TILBUD'!A61" display="BUDGET" xr:uid="{00000000-0004-0000-0800-000011000000}"/>
    <hyperlink ref="B42" location="'BUDGET OFFENTLIGT TILBUD'!A66" display="BUDGET" xr:uid="{00000000-0004-0000-0800-000012000000}"/>
    <hyperlink ref="B43" location="'BUDGET OFFENTLIGT TILBUD'!A68" display="BUDGET" xr:uid="{00000000-0004-0000-0800-000013000000}"/>
    <hyperlink ref="B44" location="'BUDGET OFFENTLIGT TILBUD'!A70" display="BUDGET" xr:uid="{00000000-0004-0000-0800-000014000000}"/>
    <hyperlink ref="B47" location="'BUDGET OFFENTLIGT TILBUD'!A74" display="BUDGET" xr:uid="{00000000-0004-0000-0800-000015000000}"/>
    <hyperlink ref="B50" location="'BUDGET PRIVATE TILBUD'!A80" display="BUDGET" xr:uid="{00000000-0004-0000-0800-000016000000}"/>
    <hyperlink ref="B54" location="'BUDGET OFFENTLIGT TILBUD'!A85" display="BUDGET" xr:uid="{00000000-0004-0000-0800-000017000000}"/>
    <hyperlink ref="B55" location="'BUDGET OFFENTLIGT TILBUD'!A86" display="BUDGET" xr:uid="{00000000-0004-0000-0800-000018000000}"/>
    <hyperlink ref="B56" location="'BUDGET OFFENTLIGT TILBUD'!A87" display="BUDGET" xr:uid="{00000000-0004-0000-0800-000019000000}"/>
    <hyperlink ref="B62" location="'BUDGET OFFENTLIGT TILBUD'!A100" display="BUDGET" xr:uid="{00000000-0004-0000-0800-00001A000000}"/>
    <hyperlink ref="B59" location="'BUDGET OFFENTLIGT TILBUD'!A94" display="BUDGET" xr:uid="{00000000-0004-0000-0800-00001B000000}"/>
    <hyperlink ref="B40" location="'FLERE EJENDOMME-LEJEMÅL'!A1" display="FLERE EJENDOMME-LEJEMÅL" xr:uid="{00000000-0004-0000-0800-00001C000000}"/>
    <hyperlink ref="B64" location="'BUDGET OFFENTLIGT TILBUD'!A110" display="BUDGET" xr:uid="{00000000-0004-0000-0800-00001D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3126811</TotalTime>
  <Application>Microsoft Excel</Application>
  <DocSecurity>0</DocSecurity>
  <ScaleCrop>false</ScaleCrop>
  <HeadingPairs>
    <vt:vector size="4" baseType="variant">
      <vt:variant>
        <vt:lpstr>Regneark</vt:lpstr>
      </vt:variant>
      <vt:variant>
        <vt:i4>10</vt:i4>
      </vt:variant>
      <vt:variant>
        <vt:lpstr>Navngivne områder</vt:lpstr>
      </vt:variant>
      <vt:variant>
        <vt:i4>3</vt:i4>
      </vt:variant>
    </vt:vector>
  </HeadingPairs>
  <TitlesOfParts>
    <vt:vector size="13" baseType="lpstr">
      <vt:lpstr>INDHOLDSFORTEGNELSE</vt:lpstr>
      <vt:lpstr>OVERORDNET GUIDE</vt:lpstr>
      <vt:lpstr>BUDGET OFFENTLIGT TILBUD</vt:lpstr>
      <vt:lpstr>BUDGET PRIVATE TILBUD</vt:lpstr>
      <vt:lpstr>FLERE EJENDOMME-LEJEMÅL</vt:lpstr>
      <vt:lpstr>KONCERNNOTE</vt:lpstr>
      <vt:lpstr>+5 YDELSER OFF.</vt:lpstr>
      <vt:lpstr>+5 YDELSER PRIVAT</vt:lpstr>
      <vt:lpstr>GUIDE OFFENTLIG</vt:lpstr>
      <vt:lpstr>GUIDE PRIVAT</vt:lpstr>
      <vt:lpstr>'GUIDE OFFENTLIG'!Udskriftsområde</vt:lpstr>
      <vt:lpstr>'GUIDE PRIVAT'!Udskriftsområde</vt:lpstr>
      <vt:lpstr>INDHOLDSFORTEGNELSE!Udskriftsområde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Budgetskema Skabelon version 1</dc:title>
  <dc:creator>LLA</dc:creator>
  <cp:lastModifiedBy>Marie Brøgger Andersen</cp:lastModifiedBy>
  <cp:revision>0</cp:revision>
  <cp:lastPrinted>2017-03-17T13:46:33Z</cp:lastPrinted>
  <dcterms:created xsi:type="dcterms:W3CDTF">2008-09-22T06:59:07Z</dcterms:created>
  <dcterms:modified xsi:type="dcterms:W3CDTF">2023-08-01T10:13:30Z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